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LG Posting Requirements\2019\"/>
    </mc:Choice>
  </mc:AlternateContent>
  <bookViews>
    <workbookView xWindow="-435" yWindow="60" windowWidth="5850" windowHeight="8505"/>
  </bookViews>
  <sheets>
    <sheet name="June 30, 2019" sheetId="5" r:id="rId1"/>
  </sheets>
  <definedNames>
    <definedName name="_xlnm.Print_Titles" localSheetId="0">'June 30, 2019'!$2:$9</definedName>
  </definedNames>
  <calcPr calcId="162913"/>
</workbook>
</file>

<file path=xl/calcChain.xml><?xml version="1.0" encoding="utf-8"?>
<calcChain xmlns="http://schemas.openxmlformats.org/spreadsheetml/2006/main">
  <c r="D14" i="5" l="1"/>
  <c r="D26" i="5" l="1"/>
  <c r="D27" i="5"/>
  <c r="D28" i="5"/>
  <c r="D29" i="5"/>
  <c r="D30" i="5"/>
  <c r="D31" i="5"/>
  <c r="D25" i="5"/>
  <c r="D34" i="5"/>
  <c r="D33" i="5"/>
  <c r="D35" i="5"/>
  <c r="D36" i="5"/>
  <c r="D37" i="5"/>
  <c r="D38" i="5"/>
  <c r="D39" i="5"/>
  <c r="D40" i="5"/>
  <c r="D41" i="5"/>
  <c r="D42" i="5"/>
  <c r="D43" i="5"/>
  <c r="D45" i="5"/>
  <c r="D46" i="5"/>
  <c r="D47" i="5"/>
  <c r="D48" i="5"/>
  <c r="D49" i="5"/>
  <c r="D32" i="5"/>
  <c r="B50" i="5"/>
  <c r="D11" i="5"/>
  <c r="B63" i="5"/>
  <c r="D54" i="5"/>
  <c r="D53" i="5"/>
  <c r="D52" i="5"/>
  <c r="D63" i="5" l="1"/>
  <c r="F22" i="5"/>
  <c r="F64" i="5" s="1"/>
  <c r="D15" i="5"/>
  <c r="D12" i="5"/>
  <c r="B22" i="5" l="1"/>
  <c r="I50" i="5" l="1"/>
  <c r="B15" i="5"/>
  <c r="B12" i="5"/>
  <c r="I63" i="5"/>
  <c r="H63" i="5"/>
  <c r="H64" i="5" s="1"/>
  <c r="D21" i="5"/>
  <c r="E64" i="5" l="1"/>
  <c r="D22" i="5"/>
  <c r="I64" i="5"/>
  <c r="B64" i="5"/>
  <c r="D50" i="5"/>
  <c r="D64" i="5" l="1"/>
</calcChain>
</file>

<file path=xl/sharedStrings.xml><?xml version="1.0" encoding="utf-8"?>
<sst xmlns="http://schemas.openxmlformats.org/spreadsheetml/2006/main" count="166" uniqueCount="93">
  <si>
    <t xml:space="preserve">Amount Balance </t>
  </si>
  <si>
    <t>Purpose</t>
  </si>
  <si>
    <t>Less than 30 days</t>
  </si>
  <si>
    <t>31-90 days</t>
  </si>
  <si>
    <t>91-365 days</t>
  </si>
  <si>
    <t>Current</t>
  </si>
  <si>
    <t>Past Due</t>
  </si>
  <si>
    <t>Over 1 year</t>
  </si>
  <si>
    <t>Over 2 years</t>
  </si>
  <si>
    <t>3 years and above</t>
  </si>
  <si>
    <t>Amount Due</t>
  </si>
  <si>
    <t>Accountant</t>
  </si>
  <si>
    <t>We hereby certify that we have reviewed the contents and hereby attest to the veracity and correctness of the data or information contained in this document.</t>
  </si>
  <si>
    <t>UNLIQUIDATED CASH ADVANCES</t>
  </si>
  <si>
    <t>Ayunting, Myrna</t>
  </si>
  <si>
    <t>Dungog, Miguel</t>
  </si>
  <si>
    <t>Jumuad, Analie</t>
  </si>
  <si>
    <t>Maghari, Wilhelmina</t>
  </si>
  <si>
    <t>CORAZON P. LIRAZAN</t>
  </si>
  <si>
    <t>City Mayor</t>
  </si>
  <si>
    <t>Brigoli, Joselito</t>
  </si>
  <si>
    <t>Pane, Anthony</t>
  </si>
  <si>
    <t>conference in Bohol</t>
  </si>
  <si>
    <t xml:space="preserve"> </t>
  </si>
  <si>
    <t>Petty Cash Expenses</t>
  </si>
  <si>
    <t>PRYDE HENRY A. TEVES</t>
  </si>
  <si>
    <t xml:space="preserve">Other Receivables </t>
  </si>
  <si>
    <t>Advances from Officers &amp; Employees</t>
  </si>
  <si>
    <t>Name of Debtor</t>
  </si>
  <si>
    <t>REMARKS</t>
  </si>
  <si>
    <t>Training/travelling</t>
  </si>
  <si>
    <t>-do-</t>
  </si>
  <si>
    <t>CITY OF BAYAWAN</t>
  </si>
  <si>
    <t>training/travelling</t>
  </si>
  <si>
    <t>Billones, Genghis Khan</t>
  </si>
  <si>
    <t>intelligence purposes</t>
  </si>
  <si>
    <t>Lingotan, Eugenio</t>
  </si>
  <si>
    <t>travelling expenses</t>
  </si>
  <si>
    <t>Chess tournament</t>
  </si>
  <si>
    <t xml:space="preserve">Ynoy, Wilfredo </t>
  </si>
  <si>
    <t>GRAND TOTAL</t>
  </si>
  <si>
    <t>Gotladera, Arnel Antonio</t>
  </si>
  <si>
    <t>Sub Total</t>
  </si>
  <si>
    <t>Province, City or Municipality: Bayawan City, Negros Oriental</t>
  </si>
  <si>
    <t>Advances to Special Disbursing Officer</t>
  </si>
  <si>
    <t>Teves, Pryde Henry A.</t>
  </si>
  <si>
    <t>Confidential Fund</t>
  </si>
  <si>
    <t>Aberia, Melinda L.</t>
  </si>
  <si>
    <t>Petty Cash Fund</t>
  </si>
  <si>
    <t xml:space="preserve">Advances for Payroll </t>
  </si>
  <si>
    <t>De los Reyes, Rodrigo</t>
  </si>
  <si>
    <t>Nalua, Mae Ann</t>
  </si>
  <si>
    <t>Piñero, Nova V.</t>
  </si>
  <si>
    <t xml:space="preserve"> MOOE for Trasportation Equipment (CEO)</t>
  </si>
  <si>
    <t xml:space="preserve"> MOOE for Trasportation Equipment (GSO)</t>
  </si>
  <si>
    <t>MOOE for Emergency Purpose of CSWD inhouse clients.</t>
  </si>
  <si>
    <t>Meals Subsidy for Inmates</t>
  </si>
  <si>
    <t>Salaries, Wages &amp; Other Exp.</t>
  </si>
  <si>
    <t>Revolving Fund</t>
  </si>
  <si>
    <t>Not yet due</t>
  </si>
  <si>
    <t>Separated</t>
  </si>
  <si>
    <t>Deceased</t>
  </si>
  <si>
    <t>Retired</t>
  </si>
  <si>
    <t>Can't be traced</t>
  </si>
  <si>
    <t>Confidential Purposes</t>
  </si>
  <si>
    <t>Cañada, Antonio</t>
  </si>
  <si>
    <t>Cavalida, Charmine Jane</t>
  </si>
  <si>
    <t>Salgado, Mishelle</t>
  </si>
  <si>
    <t>ARTES, KENNETH SUMADIA</t>
  </si>
  <si>
    <t>BACULAD, PLARIDEL RETADA</t>
  </si>
  <si>
    <t>CAPULSO, SEVERINO SALVADOR MARTINEZ</t>
  </si>
  <si>
    <t>CASIPONG, NARCISO NILLES</t>
  </si>
  <si>
    <t>DIAO, AARON K</t>
  </si>
  <si>
    <t>ELNAR, RONALD D</t>
  </si>
  <si>
    <t>ESTRELLA, WILFREDO JR. B</t>
  </si>
  <si>
    <t>GAUDIEL, MERLITA ROJAS</t>
  </si>
  <si>
    <t>HOYOHOY, ARTHUR S</t>
  </si>
  <si>
    <t>JAMIN, SHARLOU FERANIEL</t>
  </si>
  <si>
    <t>NAPIGKIT, FAITH A</t>
  </si>
  <si>
    <t>OGOC, OLIVER S</t>
  </si>
  <si>
    <t>PORTUGALEZA, EVA G</t>
  </si>
  <si>
    <t>RENACIA, PETER PAUL FERRAREN</t>
  </si>
  <si>
    <t>SALAAN, JOSIE ANN T</t>
  </si>
  <si>
    <t>TENEFRANCIA, ERJIEN R</t>
  </si>
  <si>
    <t>TIJING, HANNAH LUE O</t>
  </si>
  <si>
    <t>TORREDA, EDWARD RYAN C</t>
  </si>
  <si>
    <t>TORRILLO, TRISTAN GOLD T</t>
  </si>
  <si>
    <t>TUBLE, RAYMUNDO F</t>
  </si>
  <si>
    <t>FRANCISCO, MARIA LOURDES g.</t>
  </si>
  <si>
    <t>ONG, KENITH RONAN B.</t>
  </si>
  <si>
    <t>TEVES, ROMERO N.</t>
  </si>
  <si>
    <t>TIJING, ERNESTO T.</t>
  </si>
  <si>
    <t>GOTLADERA, GREMAR 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</si>
</sst>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sz val="8"/>
      <color theme="1"/>
      <name val="Arial Narrow"/>
      <family val="2"/>
    </font>
    <font>
      <b/>
      <u val="singleAccounting"/>
      <sz val="10"/>
      <color theme="1"/>
      <name val="Arial Narrow"/>
      <family val="2"/>
    </font>
    <font>
      <b/>
      <i/>
      <u val="singleAccounting"/>
      <sz val="1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43" fontId="4" fillId="0" borderId="1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0" fontId="7" fillId="0" borderId="1" xfId="0" applyFont="1" applyBorder="1"/>
    <xf numFmtId="49" fontId="7" fillId="0" borderId="1" xfId="0" applyNumberFormat="1" applyFont="1" applyBorder="1" applyAlignment="1">
      <alignment horizontal="center"/>
    </xf>
    <xf numFmtId="43" fontId="9" fillId="0" borderId="1" xfId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43" fontId="10" fillId="0" borderId="1" xfId="1" applyFont="1" applyBorder="1" applyAlignment="1">
      <alignment vertical="center"/>
    </xf>
    <xf numFmtId="43" fontId="11" fillId="0" borderId="1" xfId="1" applyFont="1" applyBorder="1" applyAlignment="1">
      <alignment vertical="center"/>
    </xf>
    <xf numFmtId="43" fontId="10" fillId="0" borderId="2" xfId="1" applyFont="1" applyBorder="1" applyAlignment="1">
      <alignment vertical="center"/>
    </xf>
    <xf numFmtId="0" fontId="9" fillId="0" borderId="0" xfId="0" applyFont="1" applyAlignment="1">
      <alignment vertical="center"/>
    </xf>
    <xf numFmtId="43" fontId="9" fillId="0" borderId="0" xfId="1" applyFont="1" applyAlignment="1">
      <alignment vertical="center"/>
    </xf>
    <xf numFmtId="0" fontId="7" fillId="0" borderId="0" xfId="0" applyFont="1"/>
    <xf numFmtId="43" fontId="7" fillId="0" borderId="1" xfId="1" applyFont="1" applyBorder="1"/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43" fontId="6" fillId="0" borderId="0" xfId="0" applyNumberFormat="1" applyFont="1" applyFill="1" applyBorder="1" applyAlignment="1">
      <alignment horizontal="center" vertical="center"/>
    </xf>
    <xf numFmtId="43" fontId="9" fillId="0" borderId="0" xfId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43" fontId="6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43" fontId="12" fillId="0" borderId="1" xfId="1" applyFont="1" applyBorder="1" applyAlignment="1">
      <alignment horizontal="center" vertical="center"/>
    </xf>
    <xf numFmtId="43" fontId="12" fillId="0" borderId="1" xfId="1" quotePrefix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12" fillId="0" borderId="9" xfId="1" applyFont="1" applyBorder="1" applyAlignment="1">
      <alignment vertical="center"/>
    </xf>
    <xf numFmtId="43" fontId="8" fillId="0" borderId="2" xfId="0" applyNumberFormat="1" applyFont="1" applyBorder="1"/>
    <xf numFmtId="49" fontId="17" fillId="0" borderId="1" xfId="0" applyNumberFormat="1" applyFont="1" applyBorder="1" applyAlignment="1">
      <alignment horizontal="center" vertical="center"/>
    </xf>
    <xf numFmtId="43" fontId="9" fillId="0" borderId="1" xfId="1" applyFont="1" applyFill="1" applyBorder="1" applyAlignment="1">
      <alignment vertical="center"/>
    </xf>
    <xf numFmtId="9" fontId="7" fillId="0" borderId="1" xfId="2" applyFont="1" applyBorder="1" applyAlignment="1">
      <alignment horizontal="center" vertical="center"/>
    </xf>
    <xf numFmtId="43" fontId="7" fillId="0" borderId="1" xfId="1" applyFont="1" applyBorder="1" applyAlignment="1">
      <alignment vertical="center"/>
    </xf>
    <xf numFmtId="43" fontId="12" fillId="0" borderId="1" xfId="1" applyFont="1" applyFill="1" applyBorder="1" applyAlignment="1">
      <alignment vertical="center"/>
    </xf>
    <xf numFmtId="9" fontId="8" fillId="0" borderId="1" xfId="2" applyFont="1" applyBorder="1" applyAlignment="1">
      <alignment horizontal="center" vertical="center"/>
    </xf>
    <xf numFmtId="43" fontId="8" fillId="0" borderId="1" xfId="1" applyFont="1" applyBorder="1" applyAlignment="1">
      <alignment vertical="center"/>
    </xf>
    <xf numFmtId="49" fontId="17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3" fontId="8" fillId="0" borderId="9" xfId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center"/>
    </xf>
    <xf numFmtId="43" fontId="10" fillId="0" borderId="1" xfId="1" applyFont="1" applyBorder="1" applyAlignment="1">
      <alignment horizontal="left" vertical="center"/>
    </xf>
    <xf numFmtId="43" fontId="4" fillId="0" borderId="1" xfId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/>
    </xf>
    <xf numFmtId="43" fontId="12" fillId="0" borderId="1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3" fontId="15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43" fontId="15" fillId="0" borderId="1" xfId="1" applyFont="1" applyBorder="1" applyAlignment="1">
      <alignment horizontal="center"/>
    </xf>
    <xf numFmtId="43" fontId="15" fillId="0" borderId="1" xfId="0" applyNumberFormat="1" applyFont="1" applyBorder="1"/>
    <xf numFmtId="4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3" fontId="16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43" fontId="4" fillId="0" borderId="11" xfId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3" fontId="4" fillId="0" borderId="14" xfId="1" applyFont="1" applyBorder="1" applyAlignment="1">
      <alignment vertical="center"/>
    </xf>
    <xf numFmtId="43" fontId="4" fillId="0" borderId="6" xfId="1" applyFont="1" applyBorder="1" applyAlignment="1">
      <alignment horizontal="center" vertical="center"/>
    </xf>
    <xf numFmtId="43" fontId="12" fillId="0" borderId="1" xfId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3" fillId="0" borderId="0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2" borderId="3" xfId="0" applyFont="1" applyFill="1" applyBorder="1" applyAlignment="1">
      <alignment vertical="center"/>
    </xf>
    <xf numFmtId="0" fontId="9" fillId="0" borderId="3" xfId="0" applyFont="1" applyBorder="1"/>
    <xf numFmtId="43" fontId="17" fillId="0" borderId="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3" fontId="18" fillId="0" borderId="1" xfId="1" applyFont="1" applyBorder="1" applyAlignment="1">
      <alignment vertical="center"/>
    </xf>
    <xf numFmtId="43" fontId="6" fillId="0" borderId="1" xfId="1" applyFont="1" applyBorder="1" applyAlignment="1">
      <alignment vertical="center" wrapText="1"/>
    </xf>
    <xf numFmtId="49" fontId="18" fillId="0" borderId="1" xfId="0" applyNumberFormat="1" applyFont="1" applyBorder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3" fontId="7" fillId="0" borderId="1" xfId="0" applyNumberFormat="1" applyFont="1" applyBorder="1"/>
    <xf numFmtId="43" fontId="18" fillId="0" borderId="1" xfId="1" applyFont="1" applyBorder="1" applyAlignment="1">
      <alignment horizontal="left" vertical="center"/>
    </xf>
    <xf numFmtId="0" fontId="18" fillId="0" borderId="9" xfId="0" applyFont="1" applyBorder="1" applyAlignment="1">
      <alignment horizontal="left"/>
    </xf>
    <xf numFmtId="43" fontId="17" fillId="0" borderId="1" xfId="1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6"/>
  <sheetViews>
    <sheetView tabSelected="1" showWhiteSpace="0" zoomScaleNormal="100" workbookViewId="0">
      <selection activeCell="A4" sqref="A4:J4"/>
    </sheetView>
  </sheetViews>
  <sheetFormatPr defaultColWidth="9.140625" defaultRowHeight="16.5" x14ac:dyDescent="0.3"/>
  <cols>
    <col min="1" max="1" width="29.28515625" customWidth="1"/>
    <col min="2" max="2" width="12.85546875" customWidth="1"/>
    <col min="3" max="3" width="20.5703125" customWidth="1"/>
    <col min="4" max="4" width="12.28515625" customWidth="1"/>
    <col min="5" max="5" width="10.5703125" customWidth="1"/>
    <col min="6" max="6" width="10" customWidth="1"/>
    <col min="8" max="8" width="8.42578125" customWidth="1"/>
    <col min="9" max="9" width="9.7109375" customWidth="1"/>
    <col min="10" max="10" width="12.140625" customWidth="1"/>
    <col min="11" max="16384" width="9.140625" style="1"/>
  </cols>
  <sheetData>
    <row r="2" spans="1:10" x14ac:dyDescent="0.3">
      <c r="A2" s="111" t="s">
        <v>32</v>
      </c>
      <c r="B2" s="112"/>
      <c r="C2" s="112"/>
      <c r="D2" s="112"/>
      <c r="E2" s="112"/>
      <c r="F2" s="112"/>
      <c r="G2" s="112"/>
      <c r="H2" s="112"/>
      <c r="I2" s="112"/>
      <c r="J2" s="113"/>
    </row>
    <row r="3" spans="1:10" x14ac:dyDescent="0.3">
      <c r="A3" s="114" t="s">
        <v>13</v>
      </c>
      <c r="B3" s="115"/>
      <c r="C3" s="115"/>
      <c r="D3" s="115"/>
      <c r="E3" s="115"/>
      <c r="F3" s="115"/>
      <c r="G3" s="115"/>
      <c r="H3" s="115"/>
      <c r="I3" s="115"/>
      <c r="J3" s="116"/>
    </row>
    <row r="4" spans="1:10" ht="12.75" customHeight="1" x14ac:dyDescent="0.3">
      <c r="A4" s="114" t="s">
        <v>23</v>
      </c>
      <c r="B4" s="115"/>
      <c r="C4" s="115"/>
      <c r="D4" s="115"/>
      <c r="E4" s="115"/>
      <c r="F4" s="115"/>
      <c r="G4" s="115"/>
      <c r="H4" s="115"/>
      <c r="I4" s="115"/>
      <c r="J4" s="116"/>
    </row>
    <row r="5" spans="1:10" x14ac:dyDescent="0.3">
      <c r="A5" s="79"/>
      <c r="B5" s="4"/>
      <c r="C5" s="4"/>
      <c r="D5" s="5"/>
      <c r="E5" s="5"/>
      <c r="F5" s="5"/>
      <c r="G5" s="5"/>
      <c r="H5" s="5"/>
      <c r="I5" s="5"/>
      <c r="J5" s="80"/>
    </row>
    <row r="6" spans="1:10" x14ac:dyDescent="0.3">
      <c r="A6" s="81" t="s">
        <v>43</v>
      </c>
      <c r="B6" s="82"/>
      <c r="C6" s="82"/>
      <c r="D6" s="83"/>
      <c r="E6" s="83"/>
      <c r="F6" s="83"/>
      <c r="G6" s="83"/>
      <c r="H6" s="83"/>
      <c r="I6" s="83"/>
      <c r="J6" s="84"/>
    </row>
    <row r="7" spans="1:10" s="2" customFormat="1" ht="18" customHeight="1" x14ac:dyDescent="0.3">
      <c r="A7" s="117" t="s">
        <v>28</v>
      </c>
      <c r="B7" s="118" t="s">
        <v>0</v>
      </c>
      <c r="C7" s="118" t="s">
        <v>1</v>
      </c>
      <c r="D7" s="119" t="s">
        <v>10</v>
      </c>
      <c r="E7" s="119"/>
      <c r="F7" s="119"/>
      <c r="G7" s="119"/>
      <c r="H7" s="119"/>
      <c r="I7" s="119"/>
      <c r="J7" s="119" t="s">
        <v>29</v>
      </c>
    </row>
    <row r="8" spans="1:10" s="2" customFormat="1" ht="27.75" customHeight="1" x14ac:dyDescent="0.3">
      <c r="A8" s="117"/>
      <c r="B8" s="118"/>
      <c r="C8" s="118"/>
      <c r="D8" s="119" t="s">
        <v>5</v>
      </c>
      <c r="E8" s="119"/>
      <c r="F8" s="119"/>
      <c r="G8" s="119" t="s">
        <v>6</v>
      </c>
      <c r="H8" s="119"/>
      <c r="I8" s="119"/>
      <c r="J8" s="119"/>
    </row>
    <row r="9" spans="1:10" s="2" customFormat="1" ht="25.5" customHeight="1" x14ac:dyDescent="0.3">
      <c r="A9" s="78"/>
      <c r="B9" s="6"/>
      <c r="C9" s="6"/>
      <c r="D9" s="37" t="s">
        <v>2</v>
      </c>
      <c r="E9" s="37" t="s">
        <v>3</v>
      </c>
      <c r="F9" s="37" t="s">
        <v>4</v>
      </c>
      <c r="G9" s="37" t="s">
        <v>7</v>
      </c>
      <c r="H9" s="37" t="s">
        <v>8</v>
      </c>
      <c r="I9" s="31" t="s">
        <v>9</v>
      </c>
      <c r="J9" s="31"/>
    </row>
    <row r="10" spans="1:10" s="2" customFormat="1" ht="15.75" customHeight="1" x14ac:dyDescent="0.3">
      <c r="A10" s="94" t="s">
        <v>48</v>
      </c>
      <c r="B10" s="76"/>
      <c r="C10" s="77"/>
      <c r="D10" s="76"/>
      <c r="E10" s="76"/>
      <c r="F10" s="76"/>
      <c r="G10" s="76"/>
      <c r="H10" s="76"/>
      <c r="I10" s="76"/>
      <c r="J10" s="76"/>
    </row>
    <row r="11" spans="1:10" s="2" customFormat="1" ht="15.75" customHeight="1" x14ac:dyDescent="0.3">
      <c r="A11" s="52" t="s">
        <v>41</v>
      </c>
      <c r="B11" s="43">
        <v>225205</v>
      </c>
      <c r="C11" s="48" t="s">
        <v>24</v>
      </c>
      <c r="D11" s="43">
        <f>B11</f>
        <v>225205</v>
      </c>
      <c r="E11" s="40"/>
      <c r="F11" s="41"/>
      <c r="G11" s="41"/>
      <c r="H11" s="41"/>
      <c r="I11" s="42"/>
      <c r="J11" s="104" t="s">
        <v>58</v>
      </c>
    </row>
    <row r="12" spans="1:10" s="2" customFormat="1" ht="15.75" customHeight="1" x14ac:dyDescent="0.3">
      <c r="A12" s="53" t="s">
        <v>42</v>
      </c>
      <c r="B12" s="46">
        <f>SUM(B11)</f>
        <v>225205</v>
      </c>
      <c r="C12" s="48"/>
      <c r="D12" s="92">
        <f>SUM(D11)</f>
        <v>225205</v>
      </c>
      <c r="E12" s="40"/>
      <c r="F12" s="44"/>
      <c r="G12" s="44"/>
      <c r="H12" s="44"/>
      <c r="I12" s="45"/>
      <c r="J12" s="106"/>
    </row>
    <row r="13" spans="1:10" s="2" customFormat="1" ht="15.75" customHeight="1" x14ac:dyDescent="0.3">
      <c r="A13" s="93" t="s">
        <v>49</v>
      </c>
      <c r="B13" s="40"/>
      <c r="C13" s="48"/>
      <c r="D13" s="40"/>
      <c r="E13" s="40"/>
      <c r="F13" s="40"/>
      <c r="G13" s="40"/>
      <c r="H13" s="40"/>
      <c r="I13" s="40"/>
      <c r="J13" s="107"/>
    </row>
    <row r="14" spans="1:10" s="2" customFormat="1" ht="15.75" customHeight="1" x14ac:dyDescent="0.3">
      <c r="A14" s="52" t="s">
        <v>41</v>
      </c>
      <c r="B14" s="43">
        <v>758010.94</v>
      </c>
      <c r="C14" s="48" t="s">
        <v>57</v>
      </c>
      <c r="D14" s="43">
        <f>B14</f>
        <v>758010.94</v>
      </c>
      <c r="E14" s="43"/>
      <c r="F14" s="41"/>
      <c r="G14" s="43"/>
      <c r="H14" s="43"/>
      <c r="I14" s="42"/>
      <c r="J14" s="104" t="s">
        <v>58</v>
      </c>
    </row>
    <row r="15" spans="1:10" s="2" customFormat="1" ht="15.75" customHeight="1" x14ac:dyDescent="0.3">
      <c r="A15" s="53" t="s">
        <v>42</v>
      </c>
      <c r="B15" s="46">
        <f>SUM(B14)</f>
        <v>758010.94</v>
      </c>
      <c r="C15" s="49"/>
      <c r="D15" s="46">
        <f>SUM(D14)</f>
        <v>758010.94</v>
      </c>
      <c r="E15" s="46"/>
      <c r="F15" s="44"/>
      <c r="G15" s="46"/>
      <c r="H15" s="46"/>
      <c r="I15" s="45"/>
      <c r="J15" s="106"/>
    </row>
    <row r="16" spans="1:10" s="2" customFormat="1" ht="15.75" customHeight="1" x14ac:dyDescent="0.3">
      <c r="A16" s="93" t="s">
        <v>44</v>
      </c>
      <c r="B16" s="40"/>
      <c r="C16" s="47"/>
      <c r="D16" s="40"/>
      <c r="E16" s="40"/>
      <c r="F16" s="40"/>
      <c r="G16" s="40"/>
      <c r="H16" s="40"/>
      <c r="I16" s="40"/>
      <c r="J16" s="107"/>
    </row>
    <row r="17" spans="1:10" s="2" customFormat="1" ht="23.25" customHeight="1" x14ac:dyDescent="0.3">
      <c r="A17" s="52" t="s">
        <v>20</v>
      </c>
      <c r="B17" s="43">
        <v>100000</v>
      </c>
      <c r="C17" s="50" t="s">
        <v>53</v>
      </c>
      <c r="D17" s="43">
        <v>100000</v>
      </c>
      <c r="E17" s="43"/>
      <c r="F17" s="41"/>
      <c r="G17" s="43"/>
      <c r="H17" s="43"/>
      <c r="I17" s="42"/>
      <c r="J17" s="104" t="s">
        <v>58</v>
      </c>
    </row>
    <row r="18" spans="1:10" s="2" customFormat="1" ht="23.25" customHeight="1" x14ac:dyDescent="0.3">
      <c r="A18" s="52" t="s">
        <v>50</v>
      </c>
      <c r="B18" s="43">
        <v>100000</v>
      </c>
      <c r="C18" s="50" t="s">
        <v>54</v>
      </c>
      <c r="D18" s="43">
        <v>100000</v>
      </c>
      <c r="E18" s="43"/>
      <c r="F18" s="41"/>
      <c r="G18" s="43"/>
      <c r="H18" s="43"/>
      <c r="I18" s="42"/>
      <c r="J18" s="97" t="s">
        <v>31</v>
      </c>
    </row>
    <row r="19" spans="1:10" s="2" customFormat="1" ht="24" customHeight="1" x14ac:dyDescent="0.3">
      <c r="A19" s="54" t="s">
        <v>51</v>
      </c>
      <c r="B19" s="43">
        <v>20000</v>
      </c>
      <c r="C19" s="50" t="s">
        <v>55</v>
      </c>
      <c r="D19" s="43">
        <v>20000</v>
      </c>
      <c r="E19" s="43"/>
      <c r="F19" s="41"/>
      <c r="G19" s="43"/>
      <c r="H19" s="43"/>
      <c r="I19" s="42"/>
      <c r="J19" s="97" t="s">
        <v>31</v>
      </c>
    </row>
    <row r="20" spans="1:10" s="2" customFormat="1" ht="15.75" customHeight="1" x14ac:dyDescent="0.3">
      <c r="A20" s="52" t="s">
        <v>52</v>
      </c>
      <c r="B20" s="43">
        <v>67869.5</v>
      </c>
      <c r="C20" s="48" t="s">
        <v>56</v>
      </c>
      <c r="D20" s="43">
        <v>67869.5</v>
      </c>
      <c r="E20" s="43"/>
      <c r="F20" s="41"/>
      <c r="G20" s="43"/>
      <c r="H20" s="43"/>
      <c r="I20" s="42"/>
      <c r="J20" s="97" t="s">
        <v>31</v>
      </c>
    </row>
    <row r="21" spans="1:10" s="2" customFormat="1" ht="15.75" customHeight="1" x14ac:dyDescent="0.3">
      <c r="A21" s="86" t="s">
        <v>45</v>
      </c>
      <c r="B21" s="25">
        <v>900000</v>
      </c>
      <c r="C21" s="51" t="s">
        <v>64</v>
      </c>
      <c r="D21" s="25">
        <f>B21</f>
        <v>900000</v>
      </c>
      <c r="E21" s="87"/>
      <c r="F21" s="99"/>
      <c r="G21" s="37"/>
      <c r="H21" s="37"/>
      <c r="I21" s="31"/>
      <c r="J21" s="105" t="s">
        <v>46</v>
      </c>
    </row>
    <row r="22" spans="1:10" s="2" customFormat="1" ht="15.75" customHeight="1" x14ac:dyDescent="0.3">
      <c r="A22" s="88" t="s">
        <v>42</v>
      </c>
      <c r="B22" s="34">
        <f>SUM(B17:B21)</f>
        <v>1187869.5</v>
      </c>
      <c r="C22" s="70"/>
      <c r="D22" s="34">
        <f>SUM(D17:D21)</f>
        <v>1187869.5</v>
      </c>
      <c r="E22" s="33"/>
      <c r="F22" s="33">
        <f>SUM(F17:F21)</f>
        <v>0</v>
      </c>
      <c r="G22" s="33"/>
      <c r="H22" s="33"/>
      <c r="I22" s="85"/>
      <c r="J22" s="96"/>
    </row>
    <row r="23" spans="1:10" s="2" customFormat="1" ht="15.75" customHeight="1" x14ac:dyDescent="0.3">
      <c r="A23" s="89" t="s">
        <v>27</v>
      </c>
      <c r="B23" s="3"/>
      <c r="C23" s="8"/>
      <c r="D23" s="37"/>
      <c r="E23" s="7"/>
      <c r="F23" s="7"/>
      <c r="G23" s="7"/>
      <c r="H23" s="3"/>
      <c r="I23" s="32" t="s">
        <v>23</v>
      </c>
      <c r="J23" s="32"/>
    </row>
    <row r="24" spans="1:10" s="2" customFormat="1" ht="15.75" customHeight="1" x14ac:dyDescent="0.3">
      <c r="A24" s="86" t="s">
        <v>47</v>
      </c>
      <c r="B24" s="16">
        <v>2520</v>
      </c>
      <c r="C24" s="70" t="s">
        <v>30</v>
      </c>
      <c r="D24" s="14"/>
      <c r="E24" s="18"/>
      <c r="F24" s="17"/>
      <c r="G24" s="17"/>
      <c r="H24" s="16"/>
      <c r="I24" s="16">
        <v>2520</v>
      </c>
      <c r="J24" s="3" t="s">
        <v>60</v>
      </c>
    </row>
    <row r="25" spans="1:10" s="2" customFormat="1" ht="15.75" customHeight="1" x14ac:dyDescent="0.3">
      <c r="A25" s="101" t="s">
        <v>68</v>
      </c>
      <c r="B25" s="43">
        <v>11800</v>
      </c>
      <c r="C25" s="102" t="s">
        <v>31</v>
      </c>
      <c r="D25" s="103">
        <f>B25</f>
        <v>11800</v>
      </c>
      <c r="E25" s="18"/>
      <c r="F25" s="17"/>
      <c r="G25" s="17"/>
      <c r="H25" s="16"/>
      <c r="I25" s="16"/>
      <c r="J25" s="95" t="s">
        <v>59</v>
      </c>
    </row>
    <row r="26" spans="1:10" s="2" customFormat="1" ht="15.75" customHeight="1" x14ac:dyDescent="0.3">
      <c r="A26" s="101" t="s">
        <v>69</v>
      </c>
      <c r="B26" s="43">
        <v>11800</v>
      </c>
      <c r="C26" s="102" t="s">
        <v>31</v>
      </c>
      <c r="D26" s="103">
        <f t="shared" ref="D26:D31" si="0">B26</f>
        <v>11800</v>
      </c>
      <c r="E26" s="18"/>
      <c r="F26" s="17"/>
      <c r="G26" s="17"/>
      <c r="H26" s="16"/>
      <c r="I26" s="16"/>
      <c r="J26" s="97" t="s">
        <v>31</v>
      </c>
    </row>
    <row r="27" spans="1:10" s="2" customFormat="1" ht="15.75" customHeight="1" x14ac:dyDescent="0.3">
      <c r="A27" s="101" t="s">
        <v>70</v>
      </c>
      <c r="B27" s="43">
        <v>17430</v>
      </c>
      <c r="C27" s="102" t="s">
        <v>31</v>
      </c>
      <c r="D27" s="103">
        <f t="shared" si="0"/>
        <v>17430</v>
      </c>
      <c r="E27" s="18"/>
      <c r="F27" s="17"/>
      <c r="G27" s="17"/>
      <c r="H27" s="16"/>
      <c r="I27" s="16"/>
      <c r="J27" s="97" t="s">
        <v>31</v>
      </c>
    </row>
    <row r="28" spans="1:10" s="2" customFormat="1" ht="15.75" customHeight="1" x14ac:dyDescent="0.3">
      <c r="A28" s="101" t="s">
        <v>71</v>
      </c>
      <c r="B28" s="43">
        <v>17950</v>
      </c>
      <c r="C28" s="102" t="s">
        <v>31</v>
      </c>
      <c r="D28" s="103">
        <f t="shared" si="0"/>
        <v>17950</v>
      </c>
      <c r="E28" s="18"/>
      <c r="F28" s="17"/>
      <c r="G28" s="17"/>
      <c r="H28" s="16"/>
      <c r="I28" s="16"/>
      <c r="J28" s="97" t="s">
        <v>31</v>
      </c>
    </row>
    <row r="29" spans="1:10" s="2" customFormat="1" ht="15.75" customHeight="1" x14ac:dyDescent="0.3">
      <c r="A29" s="101" t="s">
        <v>72</v>
      </c>
      <c r="B29" s="43">
        <v>390764</v>
      </c>
      <c r="C29" s="102" t="s">
        <v>31</v>
      </c>
      <c r="D29" s="103">
        <f t="shared" si="0"/>
        <v>390764</v>
      </c>
      <c r="E29" s="18"/>
      <c r="F29" s="17"/>
      <c r="G29" s="17"/>
      <c r="H29" s="16"/>
      <c r="I29" s="16"/>
      <c r="J29" s="97" t="s">
        <v>31</v>
      </c>
    </row>
    <row r="30" spans="1:10" s="2" customFormat="1" ht="15.75" customHeight="1" x14ac:dyDescent="0.3">
      <c r="A30" s="101" t="s">
        <v>73</v>
      </c>
      <c r="B30" s="43">
        <v>41000</v>
      </c>
      <c r="C30" s="102" t="s">
        <v>31</v>
      </c>
      <c r="D30" s="103">
        <f t="shared" si="0"/>
        <v>41000</v>
      </c>
      <c r="E30" s="18"/>
      <c r="F30" s="17"/>
      <c r="G30" s="17"/>
      <c r="H30" s="16"/>
      <c r="I30" s="16"/>
      <c r="J30" s="97" t="s">
        <v>31</v>
      </c>
    </row>
    <row r="31" spans="1:10" s="2" customFormat="1" ht="15.75" customHeight="1" x14ac:dyDescent="0.3">
      <c r="A31" s="101" t="s">
        <v>74</v>
      </c>
      <c r="B31" s="43">
        <v>11800</v>
      </c>
      <c r="C31" s="102" t="s">
        <v>31</v>
      </c>
      <c r="D31" s="103">
        <f t="shared" si="0"/>
        <v>11800</v>
      </c>
      <c r="E31" s="18"/>
      <c r="F31" s="17"/>
      <c r="G31" s="17"/>
      <c r="H31" s="16"/>
      <c r="I31" s="16"/>
      <c r="J31" s="97" t="s">
        <v>31</v>
      </c>
    </row>
    <row r="32" spans="1:10" s="2" customFormat="1" ht="15.75" customHeight="1" x14ac:dyDescent="0.3">
      <c r="A32" s="101" t="s">
        <v>88</v>
      </c>
      <c r="B32" s="43">
        <v>8260</v>
      </c>
      <c r="C32" s="100" t="s">
        <v>30</v>
      </c>
      <c r="D32" s="103">
        <f>B32</f>
        <v>8260</v>
      </c>
      <c r="E32" s="18"/>
      <c r="F32" s="17"/>
      <c r="G32" s="17"/>
      <c r="H32" s="16"/>
      <c r="I32" s="16"/>
      <c r="J32" s="95" t="s">
        <v>59</v>
      </c>
    </row>
    <row r="33" spans="1:10" s="2" customFormat="1" ht="15.75" customHeight="1" x14ac:dyDescent="0.3">
      <c r="A33" s="101" t="s">
        <v>75</v>
      </c>
      <c r="B33" s="43">
        <v>17430</v>
      </c>
      <c r="C33" s="102" t="s">
        <v>31</v>
      </c>
      <c r="D33" s="103">
        <f t="shared" ref="D33:D49" si="1">B33</f>
        <v>17430</v>
      </c>
      <c r="E33" s="18"/>
      <c r="F33" s="17"/>
      <c r="G33" s="17"/>
      <c r="H33" s="16"/>
      <c r="I33" s="16"/>
      <c r="J33" s="97" t="s">
        <v>31</v>
      </c>
    </row>
    <row r="34" spans="1:10" s="2" customFormat="1" ht="15.75" customHeight="1" x14ac:dyDescent="0.3">
      <c r="A34" s="101" t="s">
        <v>92</v>
      </c>
      <c r="B34" s="43">
        <v>8260</v>
      </c>
      <c r="C34" s="102" t="s">
        <v>31</v>
      </c>
      <c r="D34" s="103">
        <f>B34</f>
        <v>8260</v>
      </c>
      <c r="E34" s="18"/>
      <c r="F34" s="17"/>
      <c r="G34" s="17"/>
      <c r="H34" s="16"/>
      <c r="I34" s="16"/>
      <c r="J34" s="97" t="s">
        <v>31</v>
      </c>
    </row>
    <row r="35" spans="1:10" s="2" customFormat="1" ht="15.75" customHeight="1" x14ac:dyDescent="0.3">
      <c r="A35" s="101" t="s">
        <v>76</v>
      </c>
      <c r="B35" s="43">
        <v>29845</v>
      </c>
      <c r="C35" s="102" t="s">
        <v>31</v>
      </c>
      <c r="D35" s="103">
        <f t="shared" si="1"/>
        <v>29845</v>
      </c>
      <c r="E35" s="18"/>
      <c r="F35" s="17"/>
      <c r="G35" s="17"/>
      <c r="H35" s="16"/>
      <c r="I35" s="16"/>
      <c r="J35" s="97" t="s">
        <v>31</v>
      </c>
    </row>
    <row r="36" spans="1:10" s="2" customFormat="1" ht="15.75" customHeight="1" x14ac:dyDescent="0.3">
      <c r="A36" s="101" t="s">
        <v>77</v>
      </c>
      <c r="B36" s="43">
        <v>18806</v>
      </c>
      <c r="C36" s="102" t="s">
        <v>31</v>
      </c>
      <c r="D36" s="103">
        <f t="shared" si="1"/>
        <v>18806</v>
      </c>
      <c r="E36" s="18"/>
      <c r="F36" s="17"/>
      <c r="G36" s="17"/>
      <c r="H36" s="16"/>
      <c r="I36" s="16"/>
      <c r="J36" s="97" t="s">
        <v>31</v>
      </c>
    </row>
    <row r="37" spans="1:10" s="2" customFormat="1" ht="15.75" customHeight="1" x14ac:dyDescent="0.3">
      <c r="A37" s="101" t="s">
        <v>78</v>
      </c>
      <c r="B37" s="43">
        <v>2160</v>
      </c>
      <c r="C37" s="102" t="s">
        <v>31</v>
      </c>
      <c r="D37" s="103">
        <f t="shared" si="1"/>
        <v>2160</v>
      </c>
      <c r="E37" s="18"/>
      <c r="F37" s="17"/>
      <c r="G37" s="17"/>
      <c r="H37" s="16"/>
      <c r="I37" s="16"/>
      <c r="J37" s="97" t="s">
        <v>31</v>
      </c>
    </row>
    <row r="38" spans="1:10" s="2" customFormat="1" ht="15.75" customHeight="1" x14ac:dyDescent="0.3">
      <c r="A38" s="101" t="s">
        <v>79</v>
      </c>
      <c r="B38" s="43">
        <v>11800</v>
      </c>
      <c r="C38" s="102" t="s">
        <v>31</v>
      </c>
      <c r="D38" s="103">
        <f t="shared" si="1"/>
        <v>11800</v>
      </c>
      <c r="E38" s="18"/>
      <c r="F38" s="17"/>
      <c r="G38" s="17"/>
      <c r="H38" s="16"/>
      <c r="I38" s="16"/>
      <c r="J38" s="97" t="s">
        <v>31</v>
      </c>
    </row>
    <row r="39" spans="1:10" s="2" customFormat="1" ht="15.75" customHeight="1" x14ac:dyDescent="0.3">
      <c r="A39" s="101" t="s">
        <v>89</v>
      </c>
      <c r="B39" s="43">
        <v>8260</v>
      </c>
      <c r="C39" s="102" t="s">
        <v>31</v>
      </c>
      <c r="D39" s="103">
        <f t="shared" si="1"/>
        <v>8260</v>
      </c>
      <c r="E39" s="18"/>
      <c r="F39" s="17"/>
      <c r="G39" s="17"/>
      <c r="H39" s="16"/>
      <c r="I39" s="16"/>
      <c r="J39" s="97" t="s">
        <v>31</v>
      </c>
    </row>
    <row r="40" spans="1:10" s="2" customFormat="1" ht="15.75" customHeight="1" x14ac:dyDescent="0.3">
      <c r="A40" s="101" t="s">
        <v>80</v>
      </c>
      <c r="B40" s="43">
        <v>11800</v>
      </c>
      <c r="C40" s="102" t="s">
        <v>31</v>
      </c>
      <c r="D40" s="103">
        <f t="shared" si="1"/>
        <v>11800</v>
      </c>
      <c r="E40" s="18"/>
      <c r="F40" s="17"/>
      <c r="G40" s="17"/>
      <c r="H40" s="16"/>
      <c r="I40" s="16"/>
      <c r="J40" s="97" t="s">
        <v>31</v>
      </c>
    </row>
    <row r="41" spans="1:10" s="2" customFormat="1" ht="15.75" customHeight="1" x14ac:dyDescent="0.3">
      <c r="A41" s="101" t="s">
        <v>81</v>
      </c>
      <c r="B41" s="43">
        <v>16620</v>
      </c>
      <c r="C41" s="102" t="s">
        <v>31</v>
      </c>
      <c r="D41" s="103">
        <f t="shared" si="1"/>
        <v>16620</v>
      </c>
      <c r="E41" s="18"/>
      <c r="F41" s="17"/>
      <c r="G41" s="17"/>
      <c r="H41" s="16"/>
      <c r="I41" s="16"/>
      <c r="J41" s="97" t="s">
        <v>31</v>
      </c>
    </row>
    <row r="42" spans="1:10" s="2" customFormat="1" ht="15.75" customHeight="1" x14ac:dyDescent="0.3">
      <c r="A42" s="101" t="s">
        <v>82</v>
      </c>
      <c r="B42" s="43">
        <v>11800</v>
      </c>
      <c r="C42" s="102" t="s">
        <v>31</v>
      </c>
      <c r="D42" s="103">
        <f t="shared" si="1"/>
        <v>11800</v>
      </c>
      <c r="E42" s="18"/>
      <c r="F42" s="17"/>
      <c r="G42" s="17"/>
      <c r="H42" s="16"/>
      <c r="I42" s="16"/>
      <c r="J42" s="97" t="s">
        <v>31</v>
      </c>
    </row>
    <row r="43" spans="1:10" s="2" customFormat="1" ht="15.75" customHeight="1" x14ac:dyDescent="0.3">
      <c r="A43" s="101" t="s">
        <v>83</v>
      </c>
      <c r="B43" s="43">
        <v>11800</v>
      </c>
      <c r="C43" s="102" t="s">
        <v>31</v>
      </c>
      <c r="D43" s="103">
        <f t="shared" si="1"/>
        <v>11800</v>
      </c>
      <c r="E43" s="18"/>
      <c r="F43" s="17"/>
      <c r="G43" s="17"/>
      <c r="H43" s="16"/>
      <c r="I43" s="16"/>
      <c r="J43" s="97" t="s">
        <v>31</v>
      </c>
    </row>
    <row r="44" spans="1:10" s="2" customFormat="1" ht="15.75" customHeight="1" x14ac:dyDescent="0.3">
      <c r="A44" s="86" t="s">
        <v>90</v>
      </c>
      <c r="B44" s="16">
        <v>24402.32</v>
      </c>
      <c r="C44" s="71" t="s">
        <v>31</v>
      </c>
      <c r="D44" s="103"/>
      <c r="E44" s="18"/>
      <c r="F44" s="17"/>
      <c r="G44" s="17"/>
      <c r="H44" s="16"/>
      <c r="I44" s="16">
        <v>24402.32</v>
      </c>
      <c r="J44" s="3" t="s">
        <v>60</v>
      </c>
    </row>
    <row r="45" spans="1:10" s="2" customFormat="1" ht="15.75" customHeight="1" x14ac:dyDescent="0.3">
      <c r="A45" s="101" t="s">
        <v>91</v>
      </c>
      <c r="B45" s="43">
        <v>16220</v>
      </c>
      <c r="C45" s="102" t="s">
        <v>31</v>
      </c>
      <c r="D45" s="103">
        <f t="shared" si="1"/>
        <v>16220</v>
      </c>
      <c r="E45" s="18"/>
      <c r="F45" s="17"/>
      <c r="G45" s="17"/>
      <c r="H45" s="16"/>
      <c r="I45" s="16"/>
      <c r="J45" s="95" t="s">
        <v>59</v>
      </c>
    </row>
    <row r="46" spans="1:10" s="2" customFormat="1" ht="15.75" customHeight="1" x14ac:dyDescent="0.3">
      <c r="A46" s="101" t="s">
        <v>84</v>
      </c>
      <c r="B46" s="43">
        <v>11800</v>
      </c>
      <c r="C46" s="102" t="s">
        <v>31</v>
      </c>
      <c r="D46" s="103">
        <f t="shared" si="1"/>
        <v>11800</v>
      </c>
      <c r="E46" s="18"/>
      <c r="F46" s="17"/>
      <c r="G46" s="17"/>
      <c r="H46" s="16"/>
      <c r="I46" s="16"/>
      <c r="J46" s="97" t="s">
        <v>31</v>
      </c>
    </row>
    <row r="47" spans="1:10" s="2" customFormat="1" ht="15.75" customHeight="1" x14ac:dyDescent="0.3">
      <c r="A47" s="101" t="s">
        <v>85</v>
      </c>
      <c r="B47" s="43">
        <v>41460</v>
      </c>
      <c r="C47" s="102" t="s">
        <v>31</v>
      </c>
      <c r="D47" s="103">
        <f t="shared" si="1"/>
        <v>41460</v>
      </c>
      <c r="E47" s="18"/>
      <c r="F47" s="17"/>
      <c r="G47" s="17"/>
      <c r="H47" s="16"/>
      <c r="I47" s="16"/>
      <c r="J47" s="97" t="s">
        <v>31</v>
      </c>
    </row>
    <row r="48" spans="1:10" s="2" customFormat="1" ht="15.75" customHeight="1" x14ac:dyDescent="0.3">
      <c r="A48" s="101" t="s">
        <v>86</v>
      </c>
      <c r="B48" s="43">
        <v>16620</v>
      </c>
      <c r="C48" s="102" t="s">
        <v>31</v>
      </c>
      <c r="D48" s="103">
        <f t="shared" si="1"/>
        <v>16620</v>
      </c>
      <c r="E48" s="18"/>
      <c r="F48" s="17"/>
      <c r="G48" s="17"/>
      <c r="H48" s="16"/>
      <c r="I48" s="16"/>
      <c r="J48" s="97" t="s">
        <v>31</v>
      </c>
    </row>
    <row r="49" spans="1:10" ht="15.75" customHeight="1" x14ac:dyDescent="0.3">
      <c r="A49" s="101" t="s">
        <v>87</v>
      </c>
      <c r="B49" s="43">
        <v>42</v>
      </c>
      <c r="C49" s="102" t="s">
        <v>31</v>
      </c>
      <c r="D49" s="103">
        <f t="shared" si="1"/>
        <v>42</v>
      </c>
      <c r="E49" s="43"/>
      <c r="F49" s="41"/>
      <c r="G49" s="43"/>
      <c r="H49" s="43"/>
      <c r="I49" s="42"/>
      <c r="J49" s="97" t="s">
        <v>31</v>
      </c>
    </row>
    <row r="50" spans="1:10" ht="15.75" customHeight="1" x14ac:dyDescent="0.3">
      <c r="A50" s="88" t="s">
        <v>42</v>
      </c>
      <c r="B50" s="19">
        <f>SUM(B24:B49)</f>
        <v>772449.32</v>
      </c>
      <c r="C50" s="72"/>
      <c r="D50" s="19">
        <f>SUM(D24:D49)</f>
        <v>745527</v>
      </c>
      <c r="E50" s="38"/>
      <c r="F50" s="19"/>
      <c r="G50" s="20"/>
      <c r="H50" s="20"/>
      <c r="I50" s="19">
        <f>SUM(I24:I49)</f>
        <v>26922.32</v>
      </c>
      <c r="J50" s="56"/>
    </row>
    <row r="51" spans="1:10" ht="15.75" customHeight="1" x14ac:dyDescent="0.3">
      <c r="A51" s="90" t="s">
        <v>26</v>
      </c>
      <c r="B51" s="3"/>
      <c r="C51" s="8"/>
      <c r="D51" s="3"/>
      <c r="E51" s="3"/>
      <c r="F51" s="3"/>
      <c r="G51" s="3"/>
      <c r="H51" s="3"/>
      <c r="I51" s="3"/>
      <c r="J51" s="57"/>
    </row>
    <row r="52" spans="1:10" ht="15.75" customHeight="1" x14ac:dyDescent="0.3">
      <c r="A52" s="98" t="s">
        <v>65</v>
      </c>
      <c r="B52" s="3">
        <v>5380</v>
      </c>
      <c r="C52" s="73" t="s">
        <v>33</v>
      </c>
      <c r="D52" s="3">
        <f>B52</f>
        <v>5380</v>
      </c>
      <c r="E52" s="3"/>
      <c r="F52" s="3"/>
      <c r="G52" s="3"/>
      <c r="H52" s="3"/>
      <c r="I52" s="3"/>
      <c r="J52" s="95" t="s">
        <v>59</v>
      </c>
    </row>
    <row r="53" spans="1:10" ht="15.75" customHeight="1" x14ac:dyDescent="0.3">
      <c r="A53" s="98" t="s">
        <v>66</v>
      </c>
      <c r="B53" s="3">
        <v>21560</v>
      </c>
      <c r="C53" s="74" t="s">
        <v>31</v>
      </c>
      <c r="D53" s="3">
        <f>B53</f>
        <v>21560</v>
      </c>
      <c r="E53" s="3"/>
      <c r="F53" s="3"/>
      <c r="G53" s="3"/>
      <c r="H53" s="3"/>
      <c r="I53" s="3"/>
      <c r="J53" s="97" t="s">
        <v>31</v>
      </c>
    </row>
    <row r="54" spans="1:10" ht="15.75" customHeight="1" x14ac:dyDescent="0.3">
      <c r="A54" s="98" t="s">
        <v>67</v>
      </c>
      <c r="B54" s="3">
        <v>21560</v>
      </c>
      <c r="C54" s="74" t="s">
        <v>31</v>
      </c>
      <c r="D54" s="3">
        <f>B54</f>
        <v>21560</v>
      </c>
      <c r="E54" s="3"/>
      <c r="F54" s="3"/>
      <c r="G54" s="3"/>
      <c r="H54" s="3"/>
      <c r="I54" s="3"/>
      <c r="J54" s="97" t="s">
        <v>31</v>
      </c>
    </row>
    <row r="55" spans="1:10" ht="15.75" customHeight="1" x14ac:dyDescent="0.3">
      <c r="A55" s="91" t="s">
        <v>14</v>
      </c>
      <c r="B55" s="13">
        <v>1650</v>
      </c>
      <c r="C55" s="74" t="s">
        <v>31</v>
      </c>
      <c r="D55" s="13"/>
      <c r="E55" s="14"/>
      <c r="F55" s="12"/>
      <c r="G55" s="12"/>
      <c r="H55" s="16"/>
      <c r="I55" s="16">
        <v>1650</v>
      </c>
      <c r="J55" s="58" t="s">
        <v>60</v>
      </c>
    </row>
    <row r="56" spans="1:10" ht="15.75" customHeight="1" x14ac:dyDescent="0.3">
      <c r="A56" s="91" t="s">
        <v>34</v>
      </c>
      <c r="B56" s="13">
        <v>80</v>
      </c>
      <c r="C56" s="73" t="s">
        <v>33</v>
      </c>
      <c r="D56" s="13"/>
      <c r="E56" s="14"/>
      <c r="F56" s="12"/>
      <c r="G56" s="15"/>
      <c r="H56" s="3"/>
      <c r="I56" s="16">
        <v>80</v>
      </c>
      <c r="J56" s="58" t="s">
        <v>60</v>
      </c>
    </row>
    <row r="57" spans="1:10" ht="15.75" customHeight="1" x14ac:dyDescent="0.3">
      <c r="A57" s="91" t="s">
        <v>15</v>
      </c>
      <c r="B57" s="13">
        <v>10000</v>
      </c>
      <c r="C57" s="73" t="s">
        <v>35</v>
      </c>
      <c r="D57" s="13"/>
      <c r="E57" s="14"/>
      <c r="F57" s="12"/>
      <c r="G57" s="12"/>
      <c r="H57" s="16"/>
      <c r="I57" s="16">
        <v>10000</v>
      </c>
      <c r="J57" s="58" t="s">
        <v>61</v>
      </c>
    </row>
    <row r="58" spans="1:10" ht="15.75" customHeight="1" x14ac:dyDescent="0.3">
      <c r="A58" s="91" t="s">
        <v>16</v>
      </c>
      <c r="B58" s="13">
        <v>1020</v>
      </c>
      <c r="C58" s="73" t="s">
        <v>33</v>
      </c>
      <c r="D58" s="13"/>
      <c r="E58" s="14"/>
      <c r="F58" s="12"/>
      <c r="G58" s="15"/>
      <c r="H58" s="16"/>
      <c r="I58" s="16">
        <v>1020</v>
      </c>
      <c r="J58" s="58" t="s">
        <v>60</v>
      </c>
    </row>
    <row r="59" spans="1:10" ht="15.75" customHeight="1" x14ac:dyDescent="0.3">
      <c r="A59" s="91" t="s">
        <v>36</v>
      </c>
      <c r="B59" s="13">
        <v>200</v>
      </c>
      <c r="C59" s="73" t="s">
        <v>22</v>
      </c>
      <c r="D59" s="13"/>
      <c r="E59" s="14"/>
      <c r="F59" s="12"/>
      <c r="G59" s="15"/>
      <c r="H59" s="3"/>
      <c r="I59" s="16">
        <v>200</v>
      </c>
      <c r="J59" s="59" t="s">
        <v>31</v>
      </c>
    </row>
    <row r="60" spans="1:10" ht="15.75" customHeight="1" x14ac:dyDescent="0.3">
      <c r="A60" s="91" t="s">
        <v>17</v>
      </c>
      <c r="B60" s="13">
        <v>8940</v>
      </c>
      <c r="C60" s="73" t="s">
        <v>37</v>
      </c>
      <c r="D60" s="13"/>
      <c r="E60" s="14"/>
      <c r="F60" s="12"/>
      <c r="G60" s="12"/>
      <c r="H60" s="16"/>
      <c r="I60" s="16">
        <v>8940</v>
      </c>
      <c r="J60" s="58" t="s">
        <v>62</v>
      </c>
    </row>
    <row r="61" spans="1:10" ht="15.75" customHeight="1" x14ac:dyDescent="0.3">
      <c r="A61" s="91" t="s">
        <v>21</v>
      </c>
      <c r="B61" s="13">
        <v>2090</v>
      </c>
      <c r="C61" s="73" t="s">
        <v>38</v>
      </c>
      <c r="D61" s="13"/>
      <c r="E61" s="14"/>
      <c r="F61" s="12"/>
      <c r="G61" s="12"/>
      <c r="H61" s="5"/>
      <c r="I61" s="16">
        <v>2090</v>
      </c>
      <c r="J61" s="58" t="s">
        <v>63</v>
      </c>
    </row>
    <row r="62" spans="1:10" ht="15.75" customHeight="1" x14ac:dyDescent="0.3">
      <c r="A62" s="91" t="s">
        <v>39</v>
      </c>
      <c r="B62" s="13">
        <v>2400</v>
      </c>
      <c r="C62" s="73" t="s">
        <v>37</v>
      </c>
      <c r="D62" s="13"/>
      <c r="E62" s="14"/>
      <c r="F62" s="12"/>
      <c r="G62" s="12"/>
      <c r="H62" s="19"/>
      <c r="I62" s="16">
        <v>2400</v>
      </c>
      <c r="J62" s="58" t="s">
        <v>61</v>
      </c>
    </row>
    <row r="63" spans="1:10" ht="15.75" customHeight="1" x14ac:dyDescent="0.3">
      <c r="A63" s="88" t="s">
        <v>42</v>
      </c>
      <c r="B63" s="55">
        <f>SUM(B52:B62)</f>
        <v>74880</v>
      </c>
      <c r="C63" s="75"/>
      <c r="D63" s="55">
        <f>SUM(D52:D62)</f>
        <v>48500</v>
      </c>
      <c r="E63" s="39"/>
      <c r="F63" s="26"/>
      <c r="G63" s="26"/>
      <c r="H63" s="21">
        <f>SUM(H55:H62)</f>
        <v>0</v>
      </c>
      <c r="I63" s="60">
        <f>SUM(I55:I62)</f>
        <v>26380</v>
      </c>
      <c r="J63" s="61"/>
    </row>
    <row r="64" spans="1:10" ht="15.75" customHeight="1" x14ac:dyDescent="0.35">
      <c r="A64" s="30" t="s">
        <v>40</v>
      </c>
      <c r="B64" s="62">
        <f>B63+B50+B22+B15+B12</f>
        <v>3018414.76</v>
      </c>
      <c r="C64" s="63"/>
      <c r="D64" s="64">
        <f>D50+D22+D15+D12</f>
        <v>2916612.44</v>
      </c>
      <c r="E64" s="65">
        <f>E22+E50</f>
        <v>0</v>
      </c>
      <c r="F64" s="66">
        <f>F22</f>
        <v>0</v>
      </c>
      <c r="G64" s="67"/>
      <c r="H64" s="19">
        <f>H50+H63</f>
        <v>0</v>
      </c>
      <c r="I64" s="68">
        <f>I63+I50</f>
        <v>53302.32</v>
      </c>
      <c r="J64" s="69"/>
    </row>
    <row r="65" spans="1:10" ht="15.75" customHeight="1" x14ac:dyDescent="0.3">
      <c r="A65" s="9"/>
      <c r="B65" s="10"/>
      <c r="C65" s="9"/>
      <c r="D65" s="10"/>
      <c r="E65" s="10"/>
      <c r="F65" s="10"/>
      <c r="G65" s="10"/>
      <c r="H65" s="10"/>
      <c r="I65" s="10"/>
      <c r="J65" s="28"/>
    </row>
    <row r="66" spans="1:10" ht="15.75" customHeight="1" x14ac:dyDescent="0.3">
      <c r="A66" s="108" t="s">
        <v>12</v>
      </c>
      <c r="B66" s="108"/>
      <c r="C66" s="108"/>
      <c r="D66" s="108"/>
      <c r="E66" s="108"/>
      <c r="F66" s="108"/>
      <c r="G66" s="108"/>
      <c r="H66" s="108"/>
      <c r="I66" s="108"/>
      <c r="J66" s="27"/>
    </row>
    <row r="67" spans="1:10" ht="15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27"/>
    </row>
    <row r="68" spans="1:10" ht="15.75" customHeight="1" x14ac:dyDescent="0.3">
      <c r="A68" s="22"/>
      <c r="B68" s="35" t="s">
        <v>18</v>
      </c>
      <c r="C68" s="22"/>
      <c r="D68" s="23"/>
      <c r="E68" s="23"/>
      <c r="F68" s="109" t="s">
        <v>25</v>
      </c>
      <c r="G68" s="109"/>
      <c r="H68" s="109"/>
      <c r="I68" s="23"/>
      <c r="J68" s="29"/>
    </row>
    <row r="69" spans="1:10" ht="15.75" customHeight="1" x14ac:dyDescent="0.3">
      <c r="A69" s="22"/>
      <c r="B69" s="36" t="s">
        <v>11</v>
      </c>
      <c r="C69" s="22"/>
      <c r="D69" s="23"/>
      <c r="E69" s="23"/>
      <c r="F69" s="110" t="s">
        <v>19</v>
      </c>
      <c r="G69" s="110"/>
      <c r="H69" s="110"/>
      <c r="I69" s="23"/>
      <c r="J69" s="29"/>
    </row>
    <row r="70" spans="1:10" ht="15.75" customHeight="1" x14ac:dyDescent="0.3"/>
    <row r="71" spans="1:10" ht="15.75" customHeight="1" x14ac:dyDescent="0.3"/>
    <row r="72" spans="1:10" ht="15.75" customHeight="1" x14ac:dyDescent="0.3"/>
    <row r="73" spans="1:10" ht="15.75" customHeight="1" x14ac:dyDescent="0.3"/>
    <row r="74" spans="1:10" ht="15.75" customHeight="1" x14ac:dyDescent="0.3"/>
    <row r="75" spans="1:10" ht="15.75" customHeight="1" x14ac:dyDescent="0.3"/>
    <row r="76" spans="1:10" ht="15.75" customHeight="1" x14ac:dyDescent="0.3"/>
    <row r="77" spans="1:10" ht="15.75" customHeight="1" x14ac:dyDescent="0.3"/>
    <row r="78" spans="1:10" ht="15.75" customHeight="1" x14ac:dyDescent="0.3"/>
    <row r="79" spans="1:10" ht="15.75" customHeight="1" x14ac:dyDescent="0.3"/>
    <row r="80" spans="1:10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spans="1:10" ht="15.75" customHeight="1" x14ac:dyDescent="0.3"/>
    <row r="98" spans="1:10" ht="16.5" customHeight="1" x14ac:dyDescent="0.3"/>
    <row r="99" spans="1:10" ht="0.75" customHeight="1" x14ac:dyDescent="0.3"/>
    <row r="100" spans="1:10" ht="0.75" customHeight="1" x14ac:dyDescent="0.3"/>
    <row r="101" spans="1:10" ht="0.75" customHeight="1" x14ac:dyDescent="0.3"/>
    <row r="103" spans="1:10" s="24" customFormat="1" ht="15" x14ac:dyDescent="0.25">
      <c r="A103"/>
      <c r="B103"/>
      <c r="C103"/>
      <c r="D103"/>
      <c r="E103"/>
      <c r="F103"/>
      <c r="G103"/>
      <c r="H103"/>
      <c r="I103"/>
      <c r="J103"/>
    </row>
    <row r="104" spans="1:10" s="24" customFormat="1" ht="15" x14ac:dyDescent="0.25">
      <c r="A104"/>
      <c r="B104"/>
      <c r="C104"/>
      <c r="D104"/>
      <c r="E104"/>
      <c r="F104"/>
      <c r="G104"/>
      <c r="H104"/>
      <c r="I104"/>
      <c r="J104"/>
    </row>
    <row r="105" spans="1:10" s="24" customFormat="1" ht="15" x14ac:dyDescent="0.25">
      <c r="A105"/>
      <c r="B105"/>
      <c r="C105"/>
      <c r="D105"/>
      <c r="E105"/>
      <c r="F105"/>
      <c r="G105"/>
      <c r="H105"/>
      <c r="I105"/>
      <c r="J105"/>
    </row>
    <row r="126" ht="16.5" customHeight="1" x14ac:dyDescent="0.3"/>
  </sheetData>
  <sortState ref="A24:J37">
    <sortCondition ref="A24"/>
  </sortState>
  <mergeCells count="13">
    <mergeCell ref="A66:I66"/>
    <mergeCell ref="F68:H68"/>
    <mergeCell ref="F69:H69"/>
    <mergeCell ref="A2:J2"/>
    <mergeCell ref="A3:J3"/>
    <mergeCell ref="A4:J4"/>
    <mergeCell ref="A7:A8"/>
    <mergeCell ref="B7:B8"/>
    <mergeCell ref="C7:C8"/>
    <mergeCell ref="D7:I7"/>
    <mergeCell ref="J7:J8"/>
    <mergeCell ref="D8:F8"/>
    <mergeCell ref="G8:I8"/>
  </mergeCells>
  <pageMargins left="0.5" right="0.5" top="0.5" bottom="0.5" header="0.3" footer="0.3"/>
  <pageSetup paperSize="9" orientation="landscape" horizontalDpi="4294967293" verticalDpi="0" r:id="rId1"/>
  <headerFooter>
    <oddFooter>&amp;C&amp;"Arial Narrow,Regular"&amp;8Page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30, 2019</vt:lpstr>
      <vt:lpstr>'June 30, 2019'!Print_Titles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 Ann</dc:creator>
  <cp:lastModifiedBy>DONALD B. TUBIO</cp:lastModifiedBy>
  <cp:lastPrinted>2019-07-12T03:02:21Z</cp:lastPrinted>
  <dcterms:created xsi:type="dcterms:W3CDTF">2013-07-17T06:14:33Z</dcterms:created>
  <dcterms:modified xsi:type="dcterms:W3CDTF">2019-07-24T01:31:16Z</dcterms:modified>
</cp:coreProperties>
</file>