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LG Posting Requirements\2019\"/>
    </mc:Choice>
  </mc:AlternateContent>
  <bookViews>
    <workbookView xWindow="0" yWindow="0" windowWidth="21600" windowHeight="9600"/>
  </bookViews>
  <sheets>
    <sheet name="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I18" i="1"/>
  <c r="G18" i="1"/>
  <c r="F18" i="1"/>
  <c r="L17" i="1"/>
  <c r="H17" i="1"/>
  <c r="D17" i="1"/>
  <c r="D18" i="1" s="1"/>
  <c r="M16" i="1"/>
  <c r="L16" i="1"/>
  <c r="H16" i="1"/>
  <c r="M15" i="1"/>
  <c r="L15" i="1"/>
  <c r="H15" i="1"/>
  <c r="M14" i="1"/>
  <c r="L14" i="1"/>
  <c r="H14" i="1"/>
  <c r="M13" i="1"/>
  <c r="L13" i="1"/>
  <c r="H13" i="1"/>
  <c r="M12" i="1"/>
  <c r="L12" i="1"/>
  <c r="H12" i="1"/>
  <c r="M11" i="1"/>
  <c r="L11" i="1"/>
  <c r="H11" i="1"/>
  <c r="M10" i="1"/>
  <c r="L10" i="1"/>
  <c r="L18" i="1" s="1"/>
  <c r="H10" i="1"/>
  <c r="H18" i="1" s="1"/>
  <c r="M17" i="1" l="1"/>
  <c r="M18" i="1" s="1"/>
</calcChain>
</file>

<file path=xl/comments1.xml><?xml version="1.0" encoding="utf-8"?>
<comments xmlns="http://schemas.openxmlformats.org/spreadsheetml/2006/main">
  <authors>
    <author>PERLYN MAR P. ROMBINES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PERLYN MAR P. ROMBINES:</t>
        </r>
        <r>
          <rPr>
            <sz val="9"/>
            <color indexed="81"/>
            <rFont val="Tahoma"/>
            <family val="2"/>
          </rPr>
          <t xml:space="preserve">
as of May 31, 2018</t>
        </r>
      </text>
    </comment>
  </commentList>
</comments>
</file>

<file path=xl/sharedStrings.xml><?xml version="1.0" encoding="utf-8"?>
<sst xmlns="http://schemas.openxmlformats.org/spreadsheetml/2006/main" count="76" uniqueCount="67">
  <si>
    <t>STATEMENT OF INDEBTEDNESS</t>
  </si>
  <si>
    <r>
      <t xml:space="preserve">Budget Year : </t>
    </r>
    <r>
      <rPr>
        <b/>
        <u/>
        <sz val="11"/>
        <rFont val="Arial"/>
        <family val="2"/>
      </rPr>
      <t>2020 (Estimated)</t>
    </r>
  </si>
  <si>
    <r>
      <t>Province/City/Municipality:</t>
    </r>
    <r>
      <rPr>
        <b/>
        <u/>
        <sz val="11"/>
        <rFont val="Arial"/>
        <family val="2"/>
      </rPr>
      <t xml:space="preserve"> BAYAWAN CITY</t>
    </r>
  </si>
  <si>
    <r>
      <t xml:space="preserve">FUND/SPECIAL ACCOUNT: </t>
    </r>
    <r>
      <rPr>
        <b/>
        <sz val="10"/>
        <rFont val="Arial Narrow"/>
        <family val="2"/>
      </rPr>
      <t>GENERAL FUND</t>
    </r>
  </si>
  <si>
    <t>Creditor</t>
  </si>
  <si>
    <t>Date Contracted</t>
  </si>
  <si>
    <t>Term (Years)</t>
  </si>
  <si>
    <t>Principal Amount</t>
  </si>
  <si>
    <t>Purpose</t>
  </si>
  <si>
    <t xml:space="preserve">Previous Payments Made                                   </t>
  </si>
  <si>
    <t xml:space="preserve">Amount Due (Budget Year)   </t>
  </si>
  <si>
    <t>Balance of the Principal</t>
  </si>
  <si>
    <t>From start to December, 2019</t>
  </si>
  <si>
    <t>January 1 - December, 2020</t>
  </si>
  <si>
    <t>Principal</t>
  </si>
  <si>
    <t>Interest</t>
  </si>
  <si>
    <t>Total</t>
  </si>
  <si>
    <t>GRT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</si>
  <si>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</si>
  <si>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</si>
  <si>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</si>
  <si>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</si>
  <si>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</si>
  <si>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</si>
  <si>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</si>
  <si>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</si>
  <si>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</si>
  <si>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</si>
  <si>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</si>
  <si>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</si>
  <si>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LBP</t>
  </si>
  <si>
    <t>Housing Project &amp; Construction of Brgy. Poblacion Hall</t>
  </si>
  <si>
    <t>Public Market Waste Water Treatment Facility Project</t>
  </si>
  <si>
    <t>Small Water Impounding Projects</t>
  </si>
  <si>
    <t>Inland AquacultureFacility</t>
  </si>
  <si>
    <t>Acquisition of Heavy Equipment</t>
  </si>
  <si>
    <t>Const. of Communal Irrigation Project</t>
  </si>
  <si>
    <t>Road Concreting and Drainage Construction</t>
  </si>
  <si>
    <t>DBP</t>
  </si>
  <si>
    <t>Various Infrastructure Projects</t>
  </si>
  <si>
    <t>TOTAL</t>
  </si>
  <si>
    <r>
      <t>*Note:</t>
    </r>
    <r>
      <rPr>
        <sz val="9"/>
        <rFont val="Arial Narrow"/>
        <family val="2"/>
      </rPr>
      <t xml:space="preserve">  Principal payments in Column 6 are actual payments.</t>
    </r>
  </si>
  <si>
    <t xml:space="preserve">           Interest payments in Column 7 from start to September 30, 2019 are actual while period October 1, 2019 to December 31, 2019 are estimates.</t>
  </si>
  <si>
    <t xml:space="preserve">           DBP Loan - Rate of interest applied is based on the prevailing DBP rate presently @ 5.25% &amp; 6.44% p.a.; Grace period of 36 months</t>
  </si>
  <si>
    <r>
      <rPr>
        <sz val="9"/>
        <rFont val="Arial Narrow"/>
        <family val="2"/>
      </rPr>
      <t xml:space="preserve">           DBP Loan</t>
    </r>
    <r>
      <rPr>
        <b/>
        <sz val="9"/>
        <rFont val="Arial Narrow"/>
        <family val="2"/>
      </rPr>
      <t xml:space="preserve"> - </t>
    </r>
    <r>
      <rPr>
        <sz val="9"/>
        <rFont val="Arial Narrow"/>
        <family val="2"/>
      </rPr>
      <t>Loan amortization is based on the loan schedule provided by DBP.</t>
    </r>
  </si>
  <si>
    <r>
      <rPr>
        <sz val="9"/>
        <rFont val="Arial Narrow"/>
        <family val="2"/>
      </rPr>
      <t xml:space="preserve">           LBP Loan</t>
    </r>
    <r>
      <rPr>
        <b/>
        <sz val="9"/>
        <rFont val="Arial Narrow"/>
        <family val="2"/>
      </rPr>
      <t xml:space="preserve"> - </t>
    </r>
    <r>
      <rPr>
        <sz val="9"/>
        <rFont val="Arial Narrow"/>
        <family val="2"/>
      </rPr>
      <t>Rate of interest applied is subject to regular repricing by the bank.</t>
    </r>
  </si>
  <si>
    <t>Certified Correct:</t>
  </si>
  <si>
    <t>Noted:</t>
  </si>
  <si>
    <t>CORAZON P. LIRAZAN</t>
  </si>
  <si>
    <t>PRYDE HENRY A. TEVES</t>
  </si>
  <si>
    <t>Local Accountant</t>
  </si>
  <si>
    <t>Local Chief Executive</t>
  </si>
  <si>
    <t>INSTRUCTION</t>
  </si>
  <si>
    <t>This form is intended to reflect the following:</t>
  </si>
  <si>
    <t>Column 1 - Full  name  of  creditors  with  their  corresponding  addresses  under  each  fund/special</t>
  </si>
  <si>
    <t>account and under each office.</t>
  </si>
  <si>
    <t>Column 2 - Date when the obligation is incurred.</t>
  </si>
  <si>
    <t>Column 3 -  Period (months/years) within which to pay the loan.</t>
  </si>
  <si>
    <t>Column 4 - Principal amount of the loan.</t>
  </si>
  <si>
    <t>Column 5 - Total  payments  made  prior  to  budget  year, including payments made and to be made</t>
  </si>
  <si>
    <t>in    current  year.  Indicate   also   the   total   payments  made  both  of   the  principal  and</t>
  </si>
  <si>
    <t>interest in the appropriate column.</t>
  </si>
  <si>
    <t>Column 6 - Amount  due  and  budgeted  for  the  budget  year.  Indicate  in  the  appropriate   column</t>
  </si>
  <si>
    <t>the principal obligation and interest.</t>
  </si>
  <si>
    <t>Column 7 - Balance  of  the  principal  after  deducting  previous  payments  and  amount due  for the</t>
  </si>
  <si>
    <t>budget year. [Column 4 - (5+6)]</t>
  </si>
  <si>
    <t>A  separate  LBP  Form  No. 6  shall  be  prepared  for each  economic enterprises  and  public utility.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</si>
</sst>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0"/>
      <color rgb="FFFF000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49" fontId="7" fillId="0" borderId="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4" xfId="0" quotePrefix="1" applyNumberFormat="1" applyFont="1" applyBorder="1" applyAlignment="1">
      <alignment horizontal="center" vertical="center"/>
    </xf>
    <xf numFmtId="49" fontId="6" fillId="0" borderId="12" xfId="0" quotePrefix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3" fontId="6" fillId="0" borderId="4" xfId="1" applyFont="1" applyBorder="1" applyAlignment="1">
      <alignment vertical="center"/>
    </xf>
    <xf numFmtId="49" fontId="6" fillId="0" borderId="4" xfId="0" applyNumberFormat="1" applyFont="1" applyBorder="1" applyAlignment="1">
      <alignment vertical="center" wrapText="1"/>
    </xf>
    <xf numFmtId="43" fontId="6" fillId="0" borderId="4" xfId="1" applyFont="1" applyFill="1" applyBorder="1" applyAlignment="1">
      <alignment vertical="center"/>
    </xf>
    <xf numFmtId="43" fontId="6" fillId="0" borderId="2" xfId="1" applyFont="1" applyBorder="1" applyAlignment="1">
      <alignment vertical="center"/>
    </xf>
    <xf numFmtId="2" fontId="6" fillId="0" borderId="6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3" fontId="6" fillId="0" borderId="12" xfId="1" applyFont="1" applyBorder="1" applyAlignment="1">
      <alignment vertical="center"/>
    </xf>
    <xf numFmtId="49" fontId="6" fillId="0" borderId="12" xfId="0" applyNumberFormat="1" applyFont="1" applyBorder="1" applyAlignment="1">
      <alignment vertical="center" wrapText="1"/>
    </xf>
    <xf numFmtId="43" fontId="6" fillId="0" borderId="12" xfId="1" applyFont="1" applyFill="1" applyBorder="1" applyAlignment="1">
      <alignment vertical="center"/>
    </xf>
    <xf numFmtId="43" fontId="6" fillId="0" borderId="6" xfId="1" applyFont="1" applyBorder="1" applyAlignment="1">
      <alignment vertical="center"/>
    </xf>
    <xf numFmtId="43" fontId="10" fillId="0" borderId="1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10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43" fontId="7" fillId="0" borderId="11" xfId="0" applyNumberFormat="1" applyFont="1" applyBorder="1" applyAlignment="1">
      <alignment vertical="center"/>
    </xf>
    <xf numFmtId="43" fontId="7" fillId="0" borderId="11" xfId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3" fontId="7" fillId="0" borderId="3" xfId="0" applyNumberFormat="1" applyFont="1" applyBorder="1" applyAlignment="1">
      <alignment vertical="center"/>
    </xf>
    <xf numFmtId="43" fontId="7" fillId="0" borderId="4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43" fontId="7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3" fontId="7" fillId="0" borderId="1" xfId="0" applyNumberFormat="1" applyFont="1" applyBorder="1" applyAlignment="1">
      <alignment vertical="center"/>
    </xf>
    <xf numFmtId="43" fontId="7" fillId="0" borderId="15" xfId="0" applyNumberFormat="1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43" fontId="12" fillId="0" borderId="0" xfId="0" applyNumberFormat="1" applyFont="1" applyBorder="1"/>
    <xf numFmtId="0" fontId="12" fillId="0" borderId="0" xfId="0" applyFont="1" applyBorder="1" applyAlignment="1">
      <alignment horizontal="left" indent="1"/>
    </xf>
    <xf numFmtId="0" fontId="2" fillId="0" borderId="0" xfId="0" applyFont="1" applyBorder="1"/>
    <xf numFmtId="43" fontId="2" fillId="0" borderId="0" xfId="0" applyNumberFormat="1" applyFont="1" applyBorder="1"/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6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4" fillId="0" borderId="19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5" fillId="0" borderId="20" xfId="0" applyFont="1" applyBorder="1"/>
    <xf numFmtId="0" fontId="5" fillId="0" borderId="19" xfId="0" applyFont="1" applyBorder="1" applyAlignment="1">
      <alignment horizontal="left" indent="1"/>
    </xf>
    <xf numFmtId="0" fontId="5" fillId="0" borderId="19" xfId="0" applyFont="1" applyBorder="1" applyAlignment="1">
      <alignment horizontal="left" indent="8"/>
    </xf>
    <xf numFmtId="0" fontId="5" fillId="0" borderId="0" xfId="0" applyFont="1" applyBorder="1" applyAlignment="1">
      <alignment horizontal="left" indent="8"/>
    </xf>
    <xf numFmtId="0" fontId="2" fillId="0" borderId="20" xfId="0" applyFont="1" applyBorder="1"/>
    <xf numFmtId="0" fontId="5" fillId="0" borderId="21" xfId="0" applyFont="1" applyBorder="1" applyAlignment="1">
      <alignment horizontal="left" indent="1"/>
    </xf>
    <xf numFmtId="0" fontId="5" fillId="0" borderId="22" xfId="0" applyFont="1" applyBorder="1" applyAlignment="1">
      <alignment horizontal="left" indent="1"/>
    </xf>
    <xf numFmtId="0" fontId="5" fillId="0" borderId="22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10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2"/>
  <sheetViews>
    <sheetView tabSelected="1" topLeftCell="A10" zoomScaleNormal="100" workbookViewId="0">
      <selection activeCell="I14" sqref="I14"/>
    </sheetView>
  </sheetViews>
  <sheetFormatPr defaultRowHeight="15" x14ac:dyDescent="0.25"/>
  <cols>
    <col min="1" max="1" width="7" style="1" customWidth="1"/>
    <col min="2" max="2" width="9.28515625" style="1" customWidth="1"/>
    <col min="3" max="3" width="5.5703125" style="1" customWidth="1"/>
    <col min="4" max="4" width="12.5703125" style="1" customWidth="1"/>
    <col min="5" max="5" width="23" style="1" customWidth="1"/>
    <col min="6" max="10" width="12.7109375" style="1" customWidth="1"/>
    <col min="11" max="11" width="9.28515625" style="1" customWidth="1"/>
    <col min="12" max="12" width="12.7109375" style="1" customWidth="1"/>
    <col min="13" max="13" width="12.5703125" style="1" customWidth="1"/>
    <col min="14" max="14" width="11.7109375" style="1" customWidth="1"/>
    <col min="15" max="15" width="9.140625" style="1"/>
    <col min="16" max="16" width="14.28515625" style="1" bestFit="1" customWidth="1"/>
    <col min="17" max="16384" width="9.140625" style="1"/>
  </cols>
  <sheetData>
    <row r="1" spans="1:15" ht="18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5" x14ac:dyDescent="0.2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x14ac:dyDescent="0.2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7" customFormat="1" ht="18.75" customHeight="1" x14ac:dyDescent="0.2">
      <c r="A5" s="4" t="s">
        <v>3</v>
      </c>
      <c r="B5" s="4"/>
      <c r="C5" s="5"/>
      <c r="D5" s="6"/>
    </row>
    <row r="6" spans="1:15" s="8" customFormat="1" ht="18.75" customHeight="1" x14ac:dyDescent="0.2">
      <c r="A6" s="81" t="s">
        <v>4</v>
      </c>
      <c r="B6" s="81" t="s">
        <v>5</v>
      </c>
      <c r="C6" s="93" t="s">
        <v>6</v>
      </c>
      <c r="D6" s="96" t="s">
        <v>7</v>
      </c>
      <c r="E6" s="99" t="s">
        <v>8</v>
      </c>
      <c r="F6" s="102" t="s">
        <v>9</v>
      </c>
      <c r="G6" s="102"/>
      <c r="H6" s="103"/>
      <c r="I6" s="104" t="s">
        <v>10</v>
      </c>
      <c r="J6" s="102"/>
      <c r="K6" s="102"/>
      <c r="L6" s="103"/>
      <c r="M6" s="81" t="s">
        <v>11</v>
      </c>
    </row>
    <row r="7" spans="1:15" s="8" customFormat="1" ht="18.75" customHeight="1" x14ac:dyDescent="0.2">
      <c r="A7" s="82"/>
      <c r="B7" s="82"/>
      <c r="C7" s="94"/>
      <c r="D7" s="97"/>
      <c r="E7" s="100"/>
      <c r="F7" s="84" t="s">
        <v>12</v>
      </c>
      <c r="G7" s="84"/>
      <c r="H7" s="85"/>
      <c r="I7" s="86" t="s">
        <v>13</v>
      </c>
      <c r="J7" s="84"/>
      <c r="K7" s="84"/>
      <c r="L7" s="85"/>
      <c r="M7" s="82"/>
    </row>
    <row r="8" spans="1:15" s="8" customFormat="1" ht="18.75" customHeight="1" x14ac:dyDescent="0.2">
      <c r="A8" s="83"/>
      <c r="B8" s="83"/>
      <c r="C8" s="95"/>
      <c r="D8" s="98"/>
      <c r="E8" s="101"/>
      <c r="F8" s="9" t="s">
        <v>14</v>
      </c>
      <c r="G8" s="10" t="s">
        <v>15</v>
      </c>
      <c r="H8" s="10" t="s">
        <v>16</v>
      </c>
      <c r="I8" s="10" t="s">
        <v>14</v>
      </c>
      <c r="J8" s="10" t="s">
        <v>15</v>
      </c>
      <c r="K8" s="10" t="s">
        <v>17</v>
      </c>
      <c r="L8" s="10" t="s">
        <v>16</v>
      </c>
      <c r="M8" s="83"/>
    </row>
    <row r="9" spans="1:15" s="7" customFormat="1" ht="12.75" x14ac:dyDescent="0.2">
      <c r="A9" s="11" t="s">
        <v>18</v>
      </c>
      <c r="B9" s="12" t="s">
        <v>19</v>
      </c>
      <c r="C9" s="13" t="s">
        <v>20</v>
      </c>
      <c r="D9" s="13" t="s">
        <v>21</v>
      </c>
      <c r="E9" s="13" t="s">
        <v>22</v>
      </c>
      <c r="F9" s="14" t="s">
        <v>23</v>
      </c>
      <c r="G9" s="13" t="s">
        <v>24</v>
      </c>
      <c r="H9" s="14" t="s">
        <v>25</v>
      </c>
      <c r="I9" s="13" t="s">
        <v>26</v>
      </c>
      <c r="J9" s="14" t="s">
        <v>27</v>
      </c>
      <c r="K9" s="15"/>
      <c r="L9" s="13" t="s">
        <v>28</v>
      </c>
      <c r="M9" s="13" t="s">
        <v>29</v>
      </c>
    </row>
    <row r="10" spans="1:15" s="24" customFormat="1" ht="25.5" x14ac:dyDescent="0.25">
      <c r="A10" s="16" t="s">
        <v>30</v>
      </c>
      <c r="B10" s="17">
        <v>38553</v>
      </c>
      <c r="C10" s="18">
        <v>15</v>
      </c>
      <c r="D10" s="19">
        <v>70500000</v>
      </c>
      <c r="E10" s="20" t="s">
        <v>31</v>
      </c>
      <c r="F10" s="21">
        <v>66759288.829999991</v>
      </c>
      <c r="G10" s="21">
        <v>40798680.850000001</v>
      </c>
      <c r="H10" s="19">
        <f>F10+G10</f>
        <v>107557969.67999999</v>
      </c>
      <c r="I10" s="19">
        <v>3740711.17</v>
      </c>
      <c r="J10" s="19">
        <v>111913.88</v>
      </c>
      <c r="K10" s="22">
        <v>0</v>
      </c>
      <c r="L10" s="22">
        <f>I10+J10+K10</f>
        <v>3852625.05</v>
      </c>
      <c r="M10" s="23">
        <f t="shared" ref="M10:M17" si="0">D10-F10-I10</f>
        <v>9.3132257461547852E-9</v>
      </c>
      <c r="O10" s="25"/>
    </row>
    <row r="11" spans="1:15" s="24" customFormat="1" ht="25.5" x14ac:dyDescent="0.25">
      <c r="A11" s="26" t="s">
        <v>30</v>
      </c>
      <c r="B11" s="27">
        <v>40518</v>
      </c>
      <c r="C11" s="28">
        <v>10</v>
      </c>
      <c r="D11" s="29">
        <v>2550000</v>
      </c>
      <c r="E11" s="30" t="s">
        <v>32</v>
      </c>
      <c r="F11" s="31">
        <v>2295000</v>
      </c>
      <c r="G11" s="31">
        <v>906624.28</v>
      </c>
      <c r="H11" s="32">
        <f t="shared" ref="H11:H17" si="1">F11+G11</f>
        <v>3201624.2800000003</v>
      </c>
      <c r="I11" s="29">
        <v>255000</v>
      </c>
      <c r="J11" s="29">
        <v>10461.27</v>
      </c>
      <c r="K11" s="32">
        <v>0</v>
      </c>
      <c r="L11" s="32">
        <f t="shared" ref="L11:L17" si="2">I11+J11+K11</f>
        <v>265461.27</v>
      </c>
      <c r="M11" s="23">
        <f t="shared" si="0"/>
        <v>0</v>
      </c>
      <c r="O11" s="25"/>
    </row>
    <row r="12" spans="1:15" s="24" customFormat="1" ht="18.75" customHeight="1" x14ac:dyDescent="0.25">
      <c r="A12" s="26" t="s">
        <v>30</v>
      </c>
      <c r="B12" s="27">
        <v>40673</v>
      </c>
      <c r="C12" s="28">
        <v>10</v>
      </c>
      <c r="D12" s="29">
        <v>9775000</v>
      </c>
      <c r="E12" s="30" t="s">
        <v>33</v>
      </c>
      <c r="F12" s="31">
        <v>7714597.7999999989</v>
      </c>
      <c r="G12" s="31">
        <v>2469289.2400000002</v>
      </c>
      <c r="H12" s="32">
        <f t="shared" si="1"/>
        <v>10183887.039999999</v>
      </c>
      <c r="I12" s="29">
        <v>1373601.44</v>
      </c>
      <c r="J12" s="29">
        <v>219446.95</v>
      </c>
      <c r="K12" s="32">
        <v>0</v>
      </c>
      <c r="L12" s="32">
        <f t="shared" si="2"/>
        <v>1593048.39</v>
      </c>
      <c r="M12" s="32">
        <f t="shared" si="0"/>
        <v>686800.76000000117</v>
      </c>
    </row>
    <row r="13" spans="1:15" s="24" customFormat="1" ht="18.75" customHeight="1" x14ac:dyDescent="0.25">
      <c r="A13" s="26" t="s">
        <v>30</v>
      </c>
      <c r="B13" s="27">
        <v>41113</v>
      </c>
      <c r="C13" s="28">
        <v>10</v>
      </c>
      <c r="D13" s="29">
        <v>5100000</v>
      </c>
      <c r="E13" s="30" t="s">
        <v>34</v>
      </c>
      <c r="F13" s="31">
        <v>3556467.0400000005</v>
      </c>
      <c r="G13" s="31">
        <v>1567900.68</v>
      </c>
      <c r="H13" s="32">
        <f t="shared" si="1"/>
        <v>5124367.7200000007</v>
      </c>
      <c r="I13" s="29">
        <v>561284.68000000005</v>
      </c>
      <c r="J13" s="29">
        <v>142464.44</v>
      </c>
      <c r="K13" s="32">
        <v>0</v>
      </c>
      <c r="L13" s="32">
        <f t="shared" si="2"/>
        <v>703749.12000000011</v>
      </c>
      <c r="M13" s="32">
        <f t="shared" si="0"/>
        <v>982248.27999999945</v>
      </c>
    </row>
    <row r="14" spans="1:15" s="24" customFormat="1" ht="18.75" customHeight="1" x14ac:dyDescent="0.25">
      <c r="A14" s="26" t="s">
        <v>30</v>
      </c>
      <c r="B14" s="27">
        <v>42809</v>
      </c>
      <c r="C14" s="28">
        <v>5</v>
      </c>
      <c r="D14" s="29">
        <v>88468000</v>
      </c>
      <c r="E14" s="30" t="s">
        <v>35</v>
      </c>
      <c r="F14" s="31">
        <v>42859999.919999994</v>
      </c>
      <c r="G14" s="31">
        <v>9614175.1600000001</v>
      </c>
      <c r="H14" s="32">
        <f t="shared" si="1"/>
        <v>52474175.079999998</v>
      </c>
      <c r="I14" s="29">
        <v>20243555.520000003</v>
      </c>
      <c r="J14" s="29">
        <v>2712414.6</v>
      </c>
      <c r="K14" s="32">
        <v>0</v>
      </c>
      <c r="L14" s="32">
        <f t="shared" si="2"/>
        <v>22955970.120000005</v>
      </c>
      <c r="M14" s="32">
        <f t="shared" si="0"/>
        <v>25364444.560000002</v>
      </c>
    </row>
    <row r="15" spans="1:15" s="24" customFormat="1" ht="25.5" x14ac:dyDescent="0.25">
      <c r="A15" s="26" t="s">
        <v>30</v>
      </c>
      <c r="B15" s="27">
        <v>43084</v>
      </c>
      <c r="C15" s="28">
        <v>10</v>
      </c>
      <c r="D15" s="29">
        <v>14592374</v>
      </c>
      <c r="E15" s="30" t="s">
        <v>36</v>
      </c>
      <c r="F15" s="31">
        <v>2688068.89</v>
      </c>
      <c r="G15" s="31">
        <v>1827579.24</v>
      </c>
      <c r="H15" s="32">
        <f t="shared" si="1"/>
        <v>4515648.13</v>
      </c>
      <c r="I15" s="29">
        <v>1536039.36</v>
      </c>
      <c r="J15" s="29">
        <v>836147.24</v>
      </c>
      <c r="K15" s="32">
        <v>0</v>
      </c>
      <c r="L15" s="32">
        <f t="shared" si="2"/>
        <v>2372186.6</v>
      </c>
      <c r="M15" s="32">
        <f t="shared" si="0"/>
        <v>10368265.75</v>
      </c>
    </row>
    <row r="16" spans="1:15" s="24" customFormat="1" ht="25.5" x14ac:dyDescent="0.25">
      <c r="A16" s="26" t="s">
        <v>30</v>
      </c>
      <c r="B16" s="27">
        <v>43084</v>
      </c>
      <c r="C16" s="28">
        <v>10</v>
      </c>
      <c r="D16" s="29">
        <v>60575730</v>
      </c>
      <c r="E16" s="30" t="s">
        <v>37</v>
      </c>
      <c r="F16" s="31">
        <v>9744905.4299999997</v>
      </c>
      <c r="G16" s="31">
        <v>5891585.8499999996</v>
      </c>
      <c r="H16" s="32">
        <f>F16+G16</f>
        <v>15636491.279999999</v>
      </c>
      <c r="I16" s="29">
        <v>6525882.0300000003</v>
      </c>
      <c r="J16" s="29">
        <v>1638461.7</v>
      </c>
      <c r="K16" s="32">
        <v>0</v>
      </c>
      <c r="L16" s="32">
        <f>I16+J16+K16</f>
        <v>8164343.7300000004</v>
      </c>
      <c r="M16" s="32">
        <f t="shared" si="0"/>
        <v>44304942.539999999</v>
      </c>
    </row>
    <row r="17" spans="1:13" s="24" customFormat="1" ht="18.75" customHeight="1" x14ac:dyDescent="0.25">
      <c r="A17" s="26" t="s">
        <v>38</v>
      </c>
      <c r="B17" s="27">
        <v>42916</v>
      </c>
      <c r="C17" s="28">
        <v>15</v>
      </c>
      <c r="D17" s="29">
        <f>243500000-35000000</f>
        <v>208500000</v>
      </c>
      <c r="E17" s="30" t="s">
        <v>39</v>
      </c>
      <c r="F17" s="33">
        <v>0</v>
      </c>
      <c r="G17" s="31">
        <v>18593563.460000001</v>
      </c>
      <c r="H17" s="34">
        <f t="shared" si="1"/>
        <v>18593563.460000001</v>
      </c>
      <c r="I17" s="29">
        <v>8687500</v>
      </c>
      <c r="J17" s="29">
        <v>11142511.790000001</v>
      </c>
      <c r="K17" s="35">
        <v>0</v>
      </c>
      <c r="L17" s="35">
        <f t="shared" si="2"/>
        <v>19830011.789999999</v>
      </c>
      <c r="M17" s="32">
        <f t="shared" si="0"/>
        <v>199812500</v>
      </c>
    </row>
    <row r="18" spans="1:13" s="24" customFormat="1" ht="12.75" x14ac:dyDescent="0.25">
      <c r="A18" s="87" t="s">
        <v>40</v>
      </c>
      <c r="B18" s="88"/>
      <c r="C18" s="89"/>
      <c r="D18" s="36">
        <f>SUM(D10:D17)</f>
        <v>460061104</v>
      </c>
      <c r="E18" s="37"/>
      <c r="F18" s="36">
        <f t="shared" ref="F18:M18" si="3">SUM(F10:F17)</f>
        <v>135618327.90999997</v>
      </c>
      <c r="G18" s="36">
        <f t="shared" si="3"/>
        <v>81669398.76000002</v>
      </c>
      <c r="H18" s="36">
        <f t="shared" si="3"/>
        <v>217287726.67000002</v>
      </c>
      <c r="I18" s="36">
        <f t="shared" si="3"/>
        <v>42923574.200000003</v>
      </c>
      <c r="J18" s="36">
        <f t="shared" si="3"/>
        <v>16813821.870000001</v>
      </c>
      <c r="K18" s="36">
        <f t="shared" si="3"/>
        <v>0</v>
      </c>
      <c r="L18" s="38">
        <f t="shared" si="3"/>
        <v>59737396.07</v>
      </c>
      <c r="M18" s="36">
        <f t="shared" si="3"/>
        <v>281519201.88999999</v>
      </c>
    </row>
    <row r="19" spans="1:13" s="24" customFormat="1" ht="13.5" x14ac:dyDescent="0.25">
      <c r="A19" s="39" t="s">
        <v>41</v>
      </c>
      <c r="B19" s="40"/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2"/>
    </row>
    <row r="20" spans="1:13" s="24" customFormat="1" ht="13.5" x14ac:dyDescent="0.25">
      <c r="A20" s="43" t="s">
        <v>42</v>
      </c>
      <c r="B20" s="44"/>
      <c r="C20" s="44"/>
      <c r="D20" s="44"/>
      <c r="E20" s="45"/>
      <c r="F20" s="45"/>
      <c r="G20" s="45"/>
      <c r="H20" s="45"/>
      <c r="I20" s="45"/>
      <c r="J20" s="45"/>
      <c r="K20" s="45"/>
      <c r="L20" s="45"/>
      <c r="M20" s="46"/>
    </row>
    <row r="21" spans="1:13" s="24" customFormat="1" ht="13.5" x14ac:dyDescent="0.25">
      <c r="A21" s="43" t="s">
        <v>43</v>
      </c>
      <c r="B21" s="44"/>
      <c r="C21" s="44"/>
      <c r="D21" s="44"/>
      <c r="E21" s="45"/>
      <c r="F21" s="45"/>
      <c r="G21" s="45"/>
      <c r="H21" s="45"/>
      <c r="I21" s="45"/>
      <c r="J21" s="45"/>
      <c r="K21" s="45"/>
      <c r="L21" s="45"/>
      <c r="M21" s="46"/>
    </row>
    <row r="22" spans="1:13" s="24" customFormat="1" ht="13.5" x14ac:dyDescent="0.25">
      <c r="A22" s="47" t="s">
        <v>44</v>
      </c>
      <c r="B22" s="44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4" customFormat="1" ht="13.5" x14ac:dyDescent="0.25">
      <c r="A23" s="48" t="s">
        <v>45</v>
      </c>
      <c r="B23" s="49"/>
      <c r="C23" s="49"/>
      <c r="D23" s="49"/>
      <c r="E23" s="50"/>
      <c r="F23" s="50"/>
      <c r="G23" s="50"/>
      <c r="H23" s="50"/>
      <c r="I23" s="50"/>
      <c r="J23" s="50"/>
      <c r="K23" s="50"/>
      <c r="L23" s="50"/>
      <c r="M23" s="51"/>
    </row>
    <row r="24" spans="1:13" x14ac:dyDescent="0.25">
      <c r="A24" s="52"/>
      <c r="B24" s="52"/>
      <c r="C24" s="53"/>
      <c r="D24" s="52"/>
      <c r="E24" s="52"/>
      <c r="F24" s="52"/>
      <c r="G24" s="52"/>
      <c r="H24" s="52"/>
      <c r="I24" s="54"/>
      <c r="J24" s="54"/>
      <c r="K24" s="54"/>
      <c r="L24" s="52"/>
      <c r="M24" s="52"/>
    </row>
    <row r="25" spans="1:13" x14ac:dyDescent="0.25">
      <c r="A25" s="52"/>
      <c r="B25" s="52"/>
      <c r="C25" s="53"/>
      <c r="D25" s="52"/>
      <c r="E25" s="52"/>
      <c r="F25" s="52"/>
      <c r="G25" s="52"/>
      <c r="H25" s="52"/>
      <c r="I25" s="54"/>
      <c r="J25" s="54"/>
      <c r="K25" s="54"/>
      <c r="L25" s="52"/>
      <c r="M25" s="52"/>
    </row>
    <row r="26" spans="1:13" x14ac:dyDescent="0.25">
      <c r="A26" s="55" t="s">
        <v>46</v>
      </c>
      <c r="B26" s="52"/>
      <c r="C26" s="53"/>
      <c r="D26" s="52"/>
      <c r="E26" s="52"/>
      <c r="F26" s="52"/>
      <c r="G26" s="52"/>
      <c r="H26" s="52"/>
      <c r="I26" s="52"/>
      <c r="J26" s="55" t="s">
        <v>47</v>
      </c>
      <c r="K26" s="55"/>
      <c r="L26" s="53"/>
      <c r="M26" s="52"/>
    </row>
    <row r="27" spans="1:13" x14ac:dyDescent="0.25">
      <c r="A27" s="55"/>
      <c r="B27" s="55"/>
      <c r="C27" s="53"/>
      <c r="D27" s="52"/>
      <c r="E27" s="52"/>
      <c r="F27" s="52"/>
      <c r="G27" s="56"/>
      <c r="H27" s="57"/>
      <c r="I27" s="56"/>
      <c r="J27" s="58"/>
      <c r="K27" s="58"/>
      <c r="L27" s="59"/>
      <c r="M27" s="52"/>
    </row>
    <row r="28" spans="1:13" x14ac:dyDescent="0.25">
      <c r="A28" s="58"/>
      <c r="B28" s="58"/>
      <c r="C28" s="59"/>
      <c r="D28" s="60"/>
      <c r="E28" s="60"/>
      <c r="F28" s="60"/>
      <c r="G28" s="56"/>
      <c r="H28" s="56"/>
      <c r="I28" s="56"/>
      <c r="J28" s="60"/>
      <c r="K28" s="60"/>
      <c r="L28" s="59"/>
      <c r="M28" s="60"/>
    </row>
    <row r="29" spans="1:13" x14ac:dyDescent="0.25">
      <c r="A29" s="58"/>
      <c r="B29" s="58"/>
      <c r="C29" s="59"/>
      <c r="D29" s="60"/>
      <c r="E29" s="60"/>
      <c r="F29" s="60"/>
      <c r="G29" s="56"/>
      <c r="H29" s="56"/>
      <c r="I29" s="56"/>
      <c r="J29" s="60"/>
      <c r="K29" s="60"/>
      <c r="L29" s="59"/>
      <c r="M29" s="60"/>
    </row>
    <row r="30" spans="1:13" x14ac:dyDescent="0.25">
      <c r="A30" s="90" t="s">
        <v>48</v>
      </c>
      <c r="B30" s="90"/>
      <c r="C30" s="90"/>
      <c r="D30" s="90"/>
      <c r="E30" s="56"/>
      <c r="F30" s="90"/>
      <c r="G30" s="90"/>
      <c r="H30" s="56"/>
      <c r="I30" s="56"/>
      <c r="J30" s="90" t="s">
        <v>49</v>
      </c>
      <c r="K30" s="90"/>
      <c r="L30" s="90"/>
      <c r="M30" s="90"/>
    </row>
    <row r="31" spans="1:13" x14ac:dyDescent="0.25">
      <c r="A31" s="80" t="s">
        <v>50</v>
      </c>
      <c r="B31" s="80"/>
      <c r="C31" s="80"/>
      <c r="D31" s="80"/>
      <c r="E31" s="56"/>
      <c r="F31" s="80"/>
      <c r="G31" s="80"/>
      <c r="H31" s="56"/>
      <c r="I31" s="56"/>
      <c r="J31" s="80" t="s">
        <v>51</v>
      </c>
      <c r="K31" s="80"/>
      <c r="L31" s="80"/>
      <c r="M31" s="80"/>
    </row>
    <row r="32" spans="1:13" x14ac:dyDescent="0.25">
      <c r="A32" s="61"/>
      <c r="B32" s="62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1:13" x14ac:dyDescent="0.25">
      <c r="A33" s="66" t="s">
        <v>52</v>
      </c>
      <c r="B33" s="67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8"/>
    </row>
    <row r="34" spans="1:13" x14ac:dyDescent="0.25">
      <c r="A34" s="69"/>
      <c r="B34" s="58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8"/>
    </row>
    <row r="35" spans="1:13" x14ac:dyDescent="0.25">
      <c r="A35" s="69" t="s">
        <v>53</v>
      </c>
      <c r="B35" s="58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8"/>
    </row>
    <row r="36" spans="1:13" x14ac:dyDescent="0.25">
      <c r="A36" s="69"/>
      <c r="B36" s="58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8"/>
    </row>
    <row r="37" spans="1:13" x14ac:dyDescent="0.25">
      <c r="A37" s="69" t="s">
        <v>54</v>
      </c>
      <c r="B37" s="58"/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8"/>
    </row>
    <row r="38" spans="1:13" x14ac:dyDescent="0.25">
      <c r="A38" s="70" t="s">
        <v>55</v>
      </c>
      <c r="B38" s="71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8"/>
    </row>
    <row r="39" spans="1:13" x14ac:dyDescent="0.25">
      <c r="A39" s="69"/>
      <c r="B39" s="58"/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8"/>
    </row>
    <row r="40" spans="1:13" x14ac:dyDescent="0.25">
      <c r="A40" s="69" t="s">
        <v>56</v>
      </c>
      <c r="B40" s="58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8"/>
    </row>
    <row r="41" spans="1:13" x14ac:dyDescent="0.25">
      <c r="A41" s="69"/>
      <c r="B41" s="58"/>
      <c r="C41" s="59"/>
      <c r="D41" s="56"/>
      <c r="E41" s="56"/>
      <c r="F41" s="56"/>
      <c r="G41" s="56"/>
      <c r="H41" s="56"/>
      <c r="I41" s="56"/>
      <c r="J41" s="56"/>
      <c r="K41" s="56"/>
      <c r="L41" s="56"/>
      <c r="M41" s="72"/>
    </row>
    <row r="42" spans="1:13" x14ac:dyDescent="0.25">
      <c r="A42" s="69" t="s">
        <v>57</v>
      </c>
      <c r="B42" s="58"/>
      <c r="C42" s="59"/>
      <c r="D42" s="56"/>
      <c r="E42" s="56"/>
      <c r="F42" s="56"/>
      <c r="G42" s="56"/>
      <c r="H42" s="56"/>
      <c r="I42" s="56"/>
      <c r="J42" s="56"/>
      <c r="K42" s="56"/>
      <c r="L42" s="56"/>
      <c r="M42" s="72"/>
    </row>
    <row r="43" spans="1:13" x14ac:dyDescent="0.25">
      <c r="A43" s="69"/>
      <c r="B43" s="58"/>
      <c r="C43" s="59"/>
      <c r="D43" s="56"/>
      <c r="E43" s="56"/>
      <c r="F43" s="56"/>
      <c r="G43" s="56"/>
      <c r="H43" s="56"/>
      <c r="I43" s="56"/>
      <c r="J43" s="56"/>
      <c r="K43" s="56"/>
      <c r="L43" s="56"/>
      <c r="M43" s="72"/>
    </row>
    <row r="44" spans="1:13" x14ac:dyDescent="0.25">
      <c r="A44" s="69" t="s">
        <v>58</v>
      </c>
      <c r="B44" s="58"/>
      <c r="C44" s="59"/>
      <c r="D44" s="56"/>
      <c r="E44" s="56"/>
      <c r="F44" s="56"/>
      <c r="G44" s="56"/>
      <c r="H44" s="56"/>
      <c r="I44" s="56"/>
      <c r="J44" s="56"/>
      <c r="K44" s="56"/>
      <c r="L44" s="56"/>
      <c r="M44" s="72"/>
    </row>
    <row r="45" spans="1:13" x14ac:dyDescent="0.25">
      <c r="A45" s="69"/>
      <c r="B45" s="58"/>
      <c r="C45" s="59"/>
      <c r="D45" s="56"/>
      <c r="E45" s="56"/>
      <c r="F45" s="56"/>
      <c r="G45" s="56"/>
      <c r="H45" s="56"/>
      <c r="I45" s="56"/>
      <c r="J45" s="56"/>
      <c r="K45" s="56"/>
      <c r="L45" s="56"/>
      <c r="M45" s="72"/>
    </row>
    <row r="46" spans="1:13" x14ac:dyDescent="0.25">
      <c r="A46" s="69" t="s">
        <v>59</v>
      </c>
      <c r="B46" s="58"/>
      <c r="C46" s="59"/>
      <c r="D46" s="56"/>
      <c r="E46" s="56"/>
      <c r="F46" s="56"/>
      <c r="G46" s="56"/>
      <c r="H46" s="56"/>
      <c r="I46" s="56"/>
      <c r="J46" s="56"/>
      <c r="K46" s="56"/>
      <c r="L46" s="56"/>
      <c r="M46" s="72"/>
    </row>
    <row r="47" spans="1:13" x14ac:dyDescent="0.25">
      <c r="A47" s="70" t="s">
        <v>60</v>
      </c>
      <c r="B47" s="71"/>
      <c r="C47" s="59"/>
      <c r="D47" s="56"/>
      <c r="E47" s="56"/>
      <c r="F47" s="56"/>
      <c r="G47" s="56"/>
      <c r="H47" s="56"/>
      <c r="I47" s="56"/>
      <c r="J47" s="56"/>
      <c r="K47" s="56"/>
      <c r="L47" s="56"/>
      <c r="M47" s="72"/>
    </row>
    <row r="48" spans="1:13" x14ac:dyDescent="0.25">
      <c r="A48" s="70" t="s">
        <v>61</v>
      </c>
      <c r="B48" s="71"/>
      <c r="C48" s="59"/>
      <c r="D48" s="56"/>
      <c r="E48" s="56"/>
      <c r="F48" s="56"/>
      <c r="G48" s="56"/>
      <c r="H48" s="56"/>
      <c r="I48" s="56"/>
      <c r="J48" s="56"/>
      <c r="K48" s="56"/>
      <c r="L48" s="56"/>
      <c r="M48" s="72"/>
    </row>
    <row r="49" spans="1:13" x14ac:dyDescent="0.25">
      <c r="A49" s="69"/>
      <c r="B49" s="58"/>
      <c r="C49" s="59"/>
      <c r="D49" s="56"/>
      <c r="E49" s="56"/>
      <c r="F49" s="56"/>
      <c r="G49" s="56"/>
      <c r="H49" s="56"/>
      <c r="I49" s="56"/>
      <c r="J49" s="56"/>
      <c r="K49" s="56"/>
      <c r="L49" s="56"/>
      <c r="M49" s="72"/>
    </row>
    <row r="50" spans="1:13" x14ac:dyDescent="0.25">
      <c r="A50" s="69" t="s">
        <v>62</v>
      </c>
      <c r="B50" s="58"/>
      <c r="C50" s="59"/>
      <c r="D50" s="56"/>
      <c r="E50" s="56"/>
      <c r="F50" s="56"/>
      <c r="G50" s="56"/>
      <c r="H50" s="56"/>
      <c r="I50" s="56"/>
      <c r="J50" s="56"/>
      <c r="K50" s="56"/>
      <c r="L50" s="56"/>
      <c r="M50" s="72"/>
    </row>
    <row r="51" spans="1:13" x14ac:dyDescent="0.25">
      <c r="A51" s="70" t="s">
        <v>63</v>
      </c>
      <c r="B51" s="71"/>
      <c r="C51" s="59"/>
      <c r="D51" s="56"/>
      <c r="E51" s="56"/>
      <c r="F51" s="56"/>
      <c r="G51" s="56"/>
      <c r="H51" s="56"/>
      <c r="I51" s="56"/>
      <c r="J51" s="56"/>
      <c r="K51" s="56"/>
      <c r="L51" s="56"/>
      <c r="M51" s="72"/>
    </row>
    <row r="52" spans="1:13" x14ac:dyDescent="0.25">
      <c r="A52" s="69"/>
      <c r="B52" s="58"/>
      <c r="C52" s="59"/>
      <c r="D52" s="56"/>
      <c r="E52" s="56"/>
      <c r="F52" s="56"/>
      <c r="G52" s="56"/>
      <c r="H52" s="56"/>
      <c r="I52" s="56"/>
      <c r="J52" s="56"/>
      <c r="K52" s="56"/>
      <c r="L52" s="56"/>
      <c r="M52" s="72"/>
    </row>
    <row r="53" spans="1:13" x14ac:dyDescent="0.25">
      <c r="A53" s="69" t="s">
        <v>64</v>
      </c>
      <c r="B53" s="58"/>
      <c r="C53" s="59"/>
      <c r="D53" s="56"/>
      <c r="E53" s="56"/>
      <c r="F53" s="56"/>
      <c r="G53" s="56"/>
      <c r="H53" s="56"/>
      <c r="I53" s="56"/>
      <c r="J53" s="56"/>
      <c r="K53" s="56"/>
      <c r="L53" s="56"/>
      <c r="M53" s="72"/>
    </row>
    <row r="54" spans="1:13" x14ac:dyDescent="0.25">
      <c r="A54" s="70" t="s">
        <v>65</v>
      </c>
      <c r="B54" s="71"/>
      <c r="C54" s="59"/>
      <c r="D54" s="56"/>
      <c r="E54" s="56"/>
      <c r="F54" s="56"/>
      <c r="G54" s="56"/>
      <c r="H54" s="56"/>
      <c r="I54" s="56"/>
      <c r="J54" s="56"/>
      <c r="K54" s="56"/>
      <c r="L54" s="56"/>
      <c r="M54" s="72"/>
    </row>
    <row r="55" spans="1:13" x14ac:dyDescent="0.25">
      <c r="A55" s="69"/>
      <c r="B55" s="58"/>
      <c r="C55" s="59"/>
      <c r="D55" s="56"/>
      <c r="E55" s="56"/>
      <c r="F55" s="56"/>
      <c r="G55" s="56"/>
      <c r="H55" s="56"/>
      <c r="I55" s="56"/>
      <c r="J55" s="56"/>
      <c r="K55" s="56"/>
      <c r="L55" s="56"/>
      <c r="M55" s="72"/>
    </row>
    <row r="56" spans="1:13" x14ac:dyDescent="0.25">
      <c r="A56" s="73" t="s">
        <v>66</v>
      </c>
      <c r="B56" s="74"/>
      <c r="C56" s="75"/>
      <c r="D56" s="76"/>
      <c r="E56" s="76"/>
      <c r="F56" s="76"/>
      <c r="G56" s="76"/>
      <c r="H56" s="76"/>
      <c r="I56" s="76"/>
      <c r="J56" s="76"/>
      <c r="K56" s="76"/>
      <c r="L56" s="76"/>
      <c r="M56" s="77"/>
    </row>
    <row r="57" spans="1:13" x14ac:dyDescent="0.25">
      <c r="C57" s="78"/>
    </row>
    <row r="58" spans="1:13" x14ac:dyDescent="0.25">
      <c r="C58" s="78"/>
    </row>
    <row r="59" spans="1:13" x14ac:dyDescent="0.25">
      <c r="C59" s="78"/>
    </row>
    <row r="60" spans="1:13" x14ac:dyDescent="0.25">
      <c r="C60" s="78"/>
    </row>
    <row r="61" spans="1:13" x14ac:dyDescent="0.25">
      <c r="C61" s="78"/>
    </row>
    <row r="62" spans="1:13" x14ac:dyDescent="0.25">
      <c r="C62" s="78"/>
    </row>
    <row r="63" spans="1:13" x14ac:dyDescent="0.25">
      <c r="C63" s="78"/>
    </row>
    <row r="64" spans="1:13" x14ac:dyDescent="0.25">
      <c r="C64" s="78"/>
    </row>
    <row r="65" spans="1:15" x14ac:dyDescent="0.25">
      <c r="C65" s="78"/>
    </row>
    <row r="66" spans="1:15" x14ac:dyDescent="0.25">
      <c r="C66" s="78"/>
    </row>
    <row r="67" spans="1:15" x14ac:dyDescent="0.25">
      <c r="C67" s="78"/>
    </row>
    <row r="68" spans="1:15" x14ac:dyDescent="0.25">
      <c r="C68" s="78"/>
    </row>
    <row r="69" spans="1:15" x14ac:dyDescent="0.25">
      <c r="C69" s="78"/>
    </row>
    <row r="70" spans="1:15" s="79" customFormat="1" x14ac:dyDescent="0.25">
      <c r="A70" s="1"/>
      <c r="B70" s="1"/>
      <c r="C70" s="7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79" customFormat="1" x14ac:dyDescent="0.25">
      <c r="A71" s="1"/>
      <c r="B71" s="1"/>
      <c r="C71" s="7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79" customFormat="1" x14ac:dyDescent="0.25">
      <c r="A72" s="1"/>
      <c r="B72" s="1"/>
      <c r="C72" s="7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</sheetData>
  <mergeCells count="20">
    <mergeCell ref="A1:M1"/>
    <mergeCell ref="A2:M2"/>
    <mergeCell ref="A3:M3"/>
    <mergeCell ref="A6:A8"/>
    <mergeCell ref="B6:B8"/>
    <mergeCell ref="C6:C8"/>
    <mergeCell ref="D6:D8"/>
    <mergeCell ref="E6:E8"/>
    <mergeCell ref="F6:H6"/>
    <mergeCell ref="I6:L6"/>
    <mergeCell ref="A31:D31"/>
    <mergeCell ref="F31:G31"/>
    <mergeCell ref="J31:M31"/>
    <mergeCell ref="M6:M8"/>
    <mergeCell ref="F7:H7"/>
    <mergeCell ref="I7:L7"/>
    <mergeCell ref="A18:C18"/>
    <mergeCell ref="A30:D30"/>
    <mergeCell ref="F30:G30"/>
    <mergeCell ref="J30:M30"/>
  </mergeCells>
  <pageMargins left="0.5" right="0" top="0.75" bottom="0.5" header="0.3" footer="0.5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PERLYN MAR P. ROMBINES</dc:creator>
  <cp:lastModifiedBy>DONALD B. TUBIO</cp:lastModifiedBy>
  <dcterms:created xsi:type="dcterms:W3CDTF">2020-02-12T03:26:52Z</dcterms:created>
  <dcterms:modified xsi:type="dcterms:W3CDTF">2020-02-12T03:28:12Z</dcterms:modified>
</cp:coreProperties>
</file>